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visitbritain.sharepoint.com/sites/DEP-ResearchAndInsights/ONS Restricted/IPS/2025/"/>
    </mc:Choice>
  </mc:AlternateContent>
  <xr:revisionPtr revIDLastSave="326" documentId="11_23B22A8791B7A641DE95B83685986B610400F3EF" xr6:coauthVersionLast="47" xr6:coauthVersionMax="47" xr10:uidLastSave="{CCB4813D-4C77-41AA-974D-4AE028335BE4}"/>
  <bookViews>
    <workbookView xWindow="-98" yWindow="-98" windowWidth="19396" windowHeight="11475" xr2:uid="{00000000-000D-0000-FFFF-FFFF00000000}"/>
  </bookViews>
  <sheets>
    <sheet name="Summary" sheetId="1" r:id="rId1"/>
    <sheet name="Market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1" l="1"/>
  <c r="D14" i="1"/>
  <c r="D15" i="1"/>
  <c r="D16" i="1"/>
  <c r="D9" i="1"/>
  <c r="D10" i="1"/>
  <c r="D12" i="1"/>
  <c r="D11" i="1"/>
  <c r="D44" i="1"/>
  <c r="D43" i="1"/>
  <c r="D31" i="1"/>
  <c r="D30" i="1"/>
  <c r="E25" i="1"/>
  <c r="E24" i="1"/>
  <c r="E23" i="1"/>
  <c r="E22" i="1"/>
  <c r="E29" i="1"/>
  <c r="E28" i="1"/>
  <c r="E27" i="1"/>
  <c r="E26" i="1"/>
  <c r="E30" i="1" l="1"/>
  <c r="E31" i="1"/>
  <c r="D18" i="1"/>
  <c r="D17" i="1"/>
  <c r="E38" i="1"/>
  <c r="E12" i="1" s="1"/>
  <c r="E37" i="1"/>
  <c r="E11" i="1" s="1"/>
  <c r="E36" i="1"/>
  <c r="E10" i="1" s="1"/>
  <c r="E35" i="1"/>
  <c r="E39" i="1"/>
  <c r="E40" i="1"/>
  <c r="E41" i="1"/>
  <c r="E42" i="1"/>
  <c r="E15" i="1" l="1"/>
  <c r="E14" i="1"/>
  <c r="E13" i="1"/>
  <c r="E16" i="1"/>
  <c r="E43" i="1"/>
  <c r="E9" i="1"/>
  <c r="E17" i="1" s="1"/>
  <c r="E44" i="1"/>
  <c r="E18" i="1" l="1"/>
</calcChain>
</file>

<file path=xl/sharedStrings.xml><?xml version="1.0" encoding="utf-8"?>
<sst xmlns="http://schemas.openxmlformats.org/spreadsheetml/2006/main" count="180" uniqueCount="103">
  <si>
    <t>VisitBritain model for inbound tourism to the UK, designed to be consistent with IPS methodology to 2023.</t>
  </si>
  <si>
    <t>Data for 2023 is taken from the International Passenger Survey (IPS) by the Office for National Statistics (ONS). Data for 2024 onwards is modelled by VisitBritain (methodology below) from a range of other data sources.</t>
  </si>
  <si>
    <t>2025 numbers should not be used in isolation but can be used to understand year-on-year trends.</t>
  </si>
  <si>
    <t>Total</t>
  </si>
  <si>
    <t>Quarter</t>
  </si>
  <si>
    <t>Growth</t>
  </si>
  <si>
    <t xml:space="preserve">Visits (000) </t>
  </si>
  <si>
    <t>Jan-Mar</t>
  </si>
  <si>
    <t>Apr-Jun</t>
  </si>
  <si>
    <t>Jul-Sep</t>
  </si>
  <si>
    <t>Oct-Dec</t>
  </si>
  <si>
    <t xml:space="preserve">Spend (£m) </t>
  </si>
  <si>
    <t xml:space="preserve">Total Visits (000) </t>
  </si>
  <si>
    <t xml:space="preserve">Total Spend (£m) </t>
  </si>
  <si>
    <t>Europe</t>
  </si>
  <si>
    <t>Non-Europe</t>
  </si>
  <si>
    <t>Background:</t>
  </si>
  <si>
    <t>The ONS made some changes to the methodology for the IPS in 2024. Details are available here: https://www.ons.gov.uk/releases/improvingourtravelandtourismstatisticsaugust2025update</t>
  </si>
  <si>
    <t>A short summary is also available in the VisitBritain IPS reports on our website.</t>
  </si>
  <si>
    <t>The ONS moved data collection for Northern Ireland from a survey at Belfast airport to incorporating data from NISRA from January 2024. The NISRA data is much higher than the old methodology.</t>
  </si>
  <si>
    <t>Several methodology changes were then implemented in July 2024.</t>
  </si>
  <si>
    <t>Methodology:</t>
  </si>
  <si>
    <t>Start with IPS 2023 numbers</t>
  </si>
  <si>
    <t>First half of 2024: take IPS numbers for Great Britain and add modelled Northern Ireland numbers consistent with old IPS NI methodology but using NISRA 2023 to 2024 growth rates</t>
  </si>
  <si>
    <t>Second half of 2024: use blend of alternative data sources to model GB year on year growth; model and add NI as per H1</t>
  </si>
  <si>
    <t>2025: use blend of data sources to model growth</t>
  </si>
  <si>
    <t>All spend values and growth are in nominal terms</t>
  </si>
  <si>
    <t>VisitBritain model for inbound tourism to the UK by country of residence, designed to be consistent with IPS methodology to 2023.</t>
  </si>
  <si>
    <t>Data for 2023 is taken from the International Passenger Survey (IPS) by the Office for National Statistics (ONS). Data for 2024 onwards is modelled by VisitBritain (methodology below) from a range of other data sources. See Summary tab for methodological details.</t>
  </si>
  <si>
    <t>Visits</t>
  </si>
  <si>
    <t>Spend</t>
  </si>
  <si>
    <t>Argentina</t>
  </si>
  <si>
    <t>Australia</t>
  </si>
  <si>
    <t>Austria</t>
  </si>
  <si>
    <t>Bahrain</t>
  </si>
  <si>
    <t>Belgium</t>
  </si>
  <si>
    <t>Brazil</t>
  </si>
  <si>
    <t>Bulgaria</t>
  </si>
  <si>
    <t>Canada</t>
  </si>
  <si>
    <t>Chile</t>
  </si>
  <si>
    <t>China</t>
  </si>
  <si>
    <t>Croatia</t>
  </si>
  <si>
    <t>Czech Republic</t>
  </si>
  <si>
    <t>Denmark</t>
  </si>
  <si>
    <t>Egypt</t>
  </si>
  <si>
    <t>Estonia</t>
  </si>
  <si>
    <t>Finland</t>
  </si>
  <si>
    <t>France</t>
  </si>
  <si>
    <t>Germany</t>
  </si>
  <si>
    <t>Greece</t>
  </si>
  <si>
    <t>Hong Kong</t>
  </si>
  <si>
    <t>Hungary</t>
  </si>
  <si>
    <t>Iceland</t>
  </si>
  <si>
    <t>India</t>
  </si>
  <si>
    <t>Indonesia</t>
  </si>
  <si>
    <t>Irish Republic</t>
  </si>
  <si>
    <t>Israel</t>
  </si>
  <si>
    <t>Italy</t>
  </si>
  <si>
    <t>Japan</t>
  </si>
  <si>
    <t>Kenya</t>
  </si>
  <si>
    <t>Kuwait</t>
  </si>
  <si>
    <t>Latvia</t>
  </si>
  <si>
    <t>Lithuania</t>
  </si>
  <si>
    <t>Luxembourg</t>
  </si>
  <si>
    <t>Malaysia</t>
  </si>
  <si>
    <t>Malta</t>
  </si>
  <si>
    <t>Mexico</t>
  </si>
  <si>
    <t>Netherlands</t>
  </si>
  <si>
    <t>New Zealand</t>
  </si>
  <si>
    <t>Nigeria</t>
  </si>
  <si>
    <t>Norway</t>
  </si>
  <si>
    <t>Oman</t>
  </si>
  <si>
    <t>Pakistan</t>
  </si>
  <si>
    <t>Philippines</t>
  </si>
  <si>
    <t>Poland</t>
  </si>
  <si>
    <t>Portugal</t>
  </si>
  <si>
    <t>Qatar</t>
  </si>
  <si>
    <t>Romania</t>
  </si>
  <si>
    <t>Russia</t>
  </si>
  <si>
    <t>Saudi Arabia</t>
  </si>
  <si>
    <t>Serbia</t>
  </si>
  <si>
    <t>Singapore</t>
  </si>
  <si>
    <t>Slovakia</t>
  </si>
  <si>
    <t>Slovenia</t>
  </si>
  <si>
    <t>South Africa</t>
  </si>
  <si>
    <t>South Cyprus</t>
  </si>
  <si>
    <t>South Korea</t>
  </si>
  <si>
    <t>Spain</t>
  </si>
  <si>
    <t>Sweden</t>
  </si>
  <si>
    <t>Switzerland</t>
  </si>
  <si>
    <t>Taiwan</t>
  </si>
  <si>
    <t>Thailand</t>
  </si>
  <si>
    <t>Turkey</t>
  </si>
  <si>
    <t>Ukraine</t>
  </si>
  <si>
    <t>United Arab Emirates</t>
  </si>
  <si>
    <t>USA</t>
  </si>
  <si>
    <t>Europe Misc</t>
  </si>
  <si>
    <t>Non-Europe Misc</t>
  </si>
  <si>
    <t>Europe Total</t>
  </si>
  <si>
    <t>Non-Europe Total</t>
  </si>
  <si>
    <t>Total inbound to UK</t>
  </si>
  <si>
    <t>This is not designed as an alternative sizing of inbound tourism, and is not endorsed by ONS, but is a counterfactual of VisitBritain's best estimates for inbound tourism volume and value growth if the IPS methodology had not changed, consistent with IPS data up to 2023. The IPS numbers remain the official estimates.</t>
  </si>
  <si>
    <t>These estimates are subject to change as new data becomes available or as historic data is revised.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</si>
</sst>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 #,##0_-;_-* &quot;-&quot;??_-;_-@_-"/>
    <numFmt numFmtId="165" formatCode="&quot;£&quot;#,##0"/>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10">
    <xf numFmtId="0" fontId="0" fillId="0" borderId="0" xfId="0"/>
    <xf numFmtId="1" fontId="0" fillId="0" borderId="0" xfId="0" applyNumberFormat="1"/>
    <xf numFmtId="164" fontId="0" fillId="0" borderId="0" xfId="0" applyNumberFormat="1"/>
    <xf numFmtId="9" fontId="0" fillId="0" borderId="0" xfId="1" applyFont="1"/>
    <xf numFmtId="9" fontId="0" fillId="0" borderId="0" xfId="1" applyFont="1" applyFill="1"/>
    <xf numFmtId="9" fontId="0" fillId="0" borderId="0" xfId="0" applyNumberFormat="1"/>
    <xf numFmtId="0" fontId="2" fillId="0" borderId="0" xfId="0" applyFont="1"/>
    <xf numFmtId="164" fontId="2" fillId="0" borderId="0" xfId="0" applyNumberFormat="1" applyFont="1"/>
    <xf numFmtId="1" fontId="2" fillId="0" borderId="0" xfId="0" applyNumberFormat="1" applyFont="1"/>
    <xf numFmtId="165" fontId="0" fillId="0" borderId="0" xfId="0" applyNumberForma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0"/>
  <sheetViews>
    <sheetView tabSelected="1" zoomScaleNormal="100" workbookViewId="0">
      <selection activeCell="A2" sqref="A2"/>
    </sheetView>
  </sheetViews>
  <sheetFormatPr defaultRowHeight="14.25" x14ac:dyDescent="0.45"/>
  <cols>
    <col min="1" max="1" width="17" bestFit="1" customWidth="1"/>
    <col min="2" max="2" width="9.3984375" customWidth="1"/>
    <col min="3" max="5" width="8.86328125" customWidth="1"/>
    <col min="7" max="7" width="17" bestFit="1" customWidth="1"/>
    <col min="8" max="8" width="9.3984375" customWidth="1"/>
    <col min="9" max="10" width="7.86328125" customWidth="1"/>
  </cols>
  <sheetData>
    <row r="1" spans="1:10" x14ac:dyDescent="0.45">
      <c r="A1" s="6" t="s">
        <v>0</v>
      </c>
    </row>
    <row r="2" spans="1:10" x14ac:dyDescent="0.45">
      <c r="A2" s="6"/>
    </row>
    <row r="3" spans="1:10" x14ac:dyDescent="0.45">
      <c r="A3" t="s">
        <v>1</v>
      </c>
    </row>
    <row r="4" spans="1:10" x14ac:dyDescent="0.45">
      <c r="A4" t="s">
        <v>2</v>
      </c>
    </row>
    <row r="5" spans="1:10" x14ac:dyDescent="0.45">
      <c r="A5" t="s">
        <v>101</v>
      </c>
    </row>
    <row r="6" spans="1:10" x14ac:dyDescent="0.45">
      <c r="A6" t="s">
        <v>102</v>
      </c>
    </row>
    <row r="8" spans="1:10" x14ac:dyDescent="0.45">
      <c r="A8" t="s">
        <v>3</v>
      </c>
      <c r="B8" t="s">
        <v>4</v>
      </c>
      <c r="C8" s="1">
        <v>2023</v>
      </c>
      <c r="D8" s="1">
        <v>2024</v>
      </c>
      <c r="E8" s="1">
        <v>2025</v>
      </c>
      <c r="G8" t="s">
        <v>5</v>
      </c>
      <c r="H8" t="s">
        <v>4</v>
      </c>
      <c r="I8" s="1">
        <v>2024</v>
      </c>
      <c r="J8" s="1">
        <v>2025</v>
      </c>
    </row>
    <row r="9" spans="1:10" x14ac:dyDescent="0.45">
      <c r="A9" t="s">
        <v>6</v>
      </c>
      <c r="B9" t="s">
        <v>7</v>
      </c>
      <c r="C9" s="2">
        <v>7685.5301662266284</v>
      </c>
      <c r="D9" s="2">
        <f t="shared" ref="D9:E12" si="0">D22+D35</f>
        <v>8592.6352929355944</v>
      </c>
      <c r="E9" s="2">
        <f t="shared" si="0"/>
        <v>8817.8096640870353</v>
      </c>
      <c r="G9" t="s">
        <v>6</v>
      </c>
      <c r="H9" t="s">
        <v>7</v>
      </c>
      <c r="I9" s="3">
        <v>0.11802765809119564</v>
      </c>
      <c r="J9" s="3">
        <v>2.627505373045369E-2</v>
      </c>
    </row>
    <row r="10" spans="1:10" x14ac:dyDescent="0.45">
      <c r="B10" t="s">
        <v>8</v>
      </c>
      <c r="C10" s="2">
        <v>9905.5362964929427</v>
      </c>
      <c r="D10" s="2">
        <f t="shared" si="0"/>
        <v>10898.916273819877</v>
      </c>
      <c r="E10" s="2">
        <f t="shared" si="0"/>
        <v>11049.949259080402</v>
      </c>
      <c r="H10" t="s">
        <v>8</v>
      </c>
      <c r="I10" s="3">
        <v>0.10028533010157581</v>
      </c>
      <c r="J10" s="3">
        <v>1.422995156638418E-2</v>
      </c>
    </row>
    <row r="11" spans="1:10" x14ac:dyDescent="0.45">
      <c r="B11" t="s">
        <v>9</v>
      </c>
      <c r="C11" s="2">
        <v>10927.533481612418</v>
      </c>
      <c r="D11" s="2">
        <f t="shared" si="0"/>
        <v>11738.519758369042</v>
      </c>
      <c r="E11" s="2">
        <f t="shared" si="0"/>
        <v>12021.687288052522</v>
      </c>
      <c r="H11" t="s">
        <v>9</v>
      </c>
      <c r="I11" s="3">
        <v>7.421494320939459E-2</v>
      </c>
      <c r="J11" s="3">
        <v>2.516108750955004E-2</v>
      </c>
    </row>
    <row r="12" spans="1:10" x14ac:dyDescent="0.45">
      <c r="B12" t="s">
        <v>10</v>
      </c>
      <c r="C12" s="2">
        <v>9440.8718239684131</v>
      </c>
      <c r="D12" s="2">
        <f t="shared" si="0"/>
        <v>10063.190196675761</v>
      </c>
      <c r="E12" s="2">
        <f t="shared" si="0"/>
        <v>10348.008686507757</v>
      </c>
      <c r="H12" t="s">
        <v>10</v>
      </c>
      <c r="I12" s="3">
        <v>6.5917468673540425E-2</v>
      </c>
      <c r="J12" s="3">
        <v>2.9153449537650866E-2</v>
      </c>
    </row>
    <row r="13" spans="1:10" x14ac:dyDescent="0.45">
      <c r="A13" t="s">
        <v>11</v>
      </c>
      <c r="B13" t="s">
        <v>7</v>
      </c>
      <c r="C13" s="9">
        <v>5620.9204667026179</v>
      </c>
      <c r="D13" s="9">
        <f t="shared" ref="D13:E16" si="1">D26+D39</f>
        <v>5688.5911135046754</v>
      </c>
      <c r="E13" s="9">
        <f t="shared" si="1"/>
        <v>5830.6822884190151</v>
      </c>
      <c r="G13" t="s">
        <v>11</v>
      </c>
      <c r="H13" t="s">
        <v>7</v>
      </c>
      <c r="I13" s="4">
        <v>1.2039068548101106E-2</v>
      </c>
      <c r="J13" s="3">
        <v>2.4940296683392704E-2</v>
      </c>
    </row>
    <row r="14" spans="1:10" x14ac:dyDescent="0.45">
      <c r="B14" t="s">
        <v>8</v>
      </c>
      <c r="C14" s="9">
        <v>7912.6566949755124</v>
      </c>
      <c r="D14" s="9">
        <f t="shared" si="1"/>
        <v>8815.3054779547201</v>
      </c>
      <c r="E14" s="9">
        <f t="shared" si="1"/>
        <v>8869.6679450475767</v>
      </c>
      <c r="H14" t="s">
        <v>8</v>
      </c>
      <c r="I14" s="4">
        <v>0.11407657601932653</v>
      </c>
      <c r="J14" s="3">
        <v>6.8560743007306524E-3</v>
      </c>
    </row>
    <row r="15" spans="1:10" x14ac:dyDescent="0.45">
      <c r="B15" t="s">
        <v>9</v>
      </c>
      <c r="C15" s="9">
        <v>10112.825109882813</v>
      </c>
      <c r="D15" s="9">
        <f t="shared" si="1"/>
        <v>10886.931019616273</v>
      </c>
      <c r="E15" s="9">
        <f t="shared" si="1"/>
        <v>11178.60146302449</v>
      </c>
      <c r="H15" t="s">
        <v>9</v>
      </c>
      <c r="I15" s="4">
        <v>7.6546949178124324E-2</v>
      </c>
      <c r="J15" s="4">
        <v>2.7819897265161542E-2</v>
      </c>
    </row>
    <row r="16" spans="1:10" x14ac:dyDescent="0.45">
      <c r="B16" t="s">
        <v>10</v>
      </c>
      <c r="C16" s="9">
        <v>7428.3954278490528</v>
      </c>
      <c r="D16" s="9">
        <f t="shared" si="1"/>
        <v>7839.1474790067732</v>
      </c>
      <c r="E16" s="9">
        <f t="shared" si="1"/>
        <v>8067.7377854826045</v>
      </c>
      <c r="H16" t="s">
        <v>10</v>
      </c>
      <c r="I16" s="4">
        <v>5.5294855416260003E-2</v>
      </c>
      <c r="J16" s="4">
        <v>2.8869114512906968E-2</v>
      </c>
    </row>
    <row r="17" spans="1:14" x14ac:dyDescent="0.45">
      <c r="A17" t="s">
        <v>12</v>
      </c>
      <c r="C17" s="2">
        <v>37959.471768300398</v>
      </c>
      <c r="D17" s="2">
        <f>D9+D10+D11+D12</f>
        <v>41293.261521800276</v>
      </c>
      <c r="E17" s="2">
        <f>E9+E10+E11+E12</f>
        <v>42237.454897727715</v>
      </c>
      <c r="G17" t="s">
        <v>12</v>
      </c>
      <c r="I17" s="4">
        <v>8.7824977487803046E-2</v>
      </c>
      <c r="J17" s="4">
        <v>2.2865555810576144E-2</v>
      </c>
    </row>
    <row r="18" spans="1:14" x14ac:dyDescent="0.45">
      <c r="A18" t="s">
        <v>13</v>
      </c>
      <c r="C18" s="9">
        <v>31074.797699409999</v>
      </c>
      <c r="D18" s="9">
        <f>D13+D14+D15+D16</f>
        <v>33229.975090082444</v>
      </c>
      <c r="E18" s="9">
        <f>E13+E14+E15+E16</f>
        <v>33946.689481973684</v>
      </c>
      <c r="G18" t="s">
        <v>13</v>
      </c>
      <c r="I18" s="4">
        <v>6.9354510736311603E-2</v>
      </c>
      <c r="J18" s="4">
        <v>2.1568309634548699E-2</v>
      </c>
    </row>
    <row r="21" spans="1:14" x14ac:dyDescent="0.45">
      <c r="A21" t="s">
        <v>14</v>
      </c>
      <c r="B21" t="s">
        <v>4</v>
      </c>
      <c r="C21" s="1">
        <v>2023</v>
      </c>
      <c r="D21" s="1">
        <v>2024</v>
      </c>
      <c r="E21" s="1">
        <v>2025</v>
      </c>
      <c r="G21" t="s">
        <v>14</v>
      </c>
      <c r="H21" t="s">
        <v>4</v>
      </c>
      <c r="I21" s="1">
        <v>2024</v>
      </c>
      <c r="J21" s="1">
        <v>2025</v>
      </c>
    </row>
    <row r="22" spans="1:14" x14ac:dyDescent="0.45">
      <c r="A22" t="s">
        <v>6</v>
      </c>
      <c r="B22" t="s">
        <v>7</v>
      </c>
      <c r="C22" s="2">
        <v>5466.8663893599605</v>
      </c>
      <c r="D22" s="2">
        <v>6125.2077643810999</v>
      </c>
      <c r="E22" s="2">
        <f t="shared" ref="E22:E25" si="2">D22*(1+J22)</f>
        <v>6297.4719587464087</v>
      </c>
      <c r="G22" t="s">
        <v>6</v>
      </c>
      <c r="H22" t="s">
        <v>7</v>
      </c>
      <c r="I22" s="4">
        <v>0.12042390066500519</v>
      </c>
      <c r="J22" s="4">
        <v>2.8123812447154561E-2</v>
      </c>
      <c r="L22" s="2"/>
      <c r="M22" s="2"/>
      <c r="N22" s="2"/>
    </row>
    <row r="23" spans="1:14" x14ac:dyDescent="0.45">
      <c r="B23" t="s">
        <v>8</v>
      </c>
      <c r="C23" s="2">
        <v>6258.7451549105654</v>
      </c>
      <c r="D23" s="2">
        <v>7143.7145212556206</v>
      </c>
      <c r="E23" s="2">
        <f t="shared" si="2"/>
        <v>7337.320545060822</v>
      </c>
      <c r="H23" t="s">
        <v>8</v>
      </c>
      <c r="I23" s="4">
        <v>0.14139725207547627</v>
      </c>
      <c r="J23" s="4">
        <v>2.7101590248202134E-2</v>
      </c>
      <c r="L23" s="2"/>
      <c r="M23" s="2"/>
      <c r="N23" s="2"/>
    </row>
    <row r="24" spans="1:14" x14ac:dyDescent="0.45">
      <c r="B24" t="s">
        <v>9</v>
      </c>
      <c r="C24" s="2">
        <v>6603.3953027364851</v>
      </c>
      <c r="D24" s="2">
        <v>7002.1244742862536</v>
      </c>
      <c r="E24" s="2">
        <f t="shared" si="2"/>
        <v>7338.8916632792761</v>
      </c>
      <c r="H24" t="s">
        <v>9</v>
      </c>
      <c r="I24" s="4">
        <v>6.0382447706035958E-2</v>
      </c>
      <c r="J24" s="4">
        <v>4.8095001771208956E-2</v>
      </c>
      <c r="L24" s="2"/>
      <c r="M24" s="2"/>
      <c r="N24" s="2"/>
    </row>
    <row r="25" spans="1:14" x14ac:dyDescent="0.45">
      <c r="B25" t="s">
        <v>10</v>
      </c>
      <c r="C25" s="2">
        <v>6510.6701503536187</v>
      </c>
      <c r="D25" s="2">
        <v>6901.5692326910348</v>
      </c>
      <c r="E25" s="2">
        <f t="shared" si="2"/>
        <v>7242.9373072573162</v>
      </c>
      <c r="H25" t="s">
        <v>10</v>
      </c>
      <c r="I25" s="4">
        <v>6.003976139325462E-2</v>
      </c>
      <c r="J25" s="4">
        <v>4.9462385010832666E-2</v>
      </c>
      <c r="L25" s="2"/>
      <c r="M25" s="2"/>
      <c r="N25" s="2"/>
    </row>
    <row r="26" spans="1:14" x14ac:dyDescent="0.45">
      <c r="A26" t="s">
        <v>11</v>
      </c>
      <c r="B26" t="s">
        <v>7</v>
      </c>
      <c r="C26" s="9">
        <v>2646.8671383743044</v>
      </c>
      <c r="D26" s="9">
        <v>2735.342809929823</v>
      </c>
      <c r="E26" s="9">
        <f t="shared" ref="E26:E29" si="3">D26*(1+J26)</f>
        <v>2798.1720568188944</v>
      </c>
      <c r="G26" t="s">
        <v>11</v>
      </c>
      <c r="H26" t="s">
        <v>7</v>
      </c>
      <c r="I26" s="4">
        <v>3.3426563151885302E-2</v>
      </c>
      <c r="J26" s="4">
        <v>2.2969423306281378E-2</v>
      </c>
    </row>
    <row r="27" spans="1:14" x14ac:dyDescent="0.45">
      <c r="B27" t="s">
        <v>8</v>
      </c>
      <c r="C27" s="9">
        <v>3229.0233198155242</v>
      </c>
      <c r="D27" s="9">
        <v>4133.2237937487544</v>
      </c>
      <c r="E27" s="9">
        <f t="shared" si="3"/>
        <v>4295.2961671248377</v>
      </c>
      <c r="H27" t="s">
        <v>8</v>
      </c>
      <c r="I27" s="4">
        <v>0.28002289992284335</v>
      </c>
      <c r="J27" s="4">
        <v>3.9212097254740508E-2</v>
      </c>
    </row>
    <row r="28" spans="1:14" x14ac:dyDescent="0.45">
      <c r="B28" t="s">
        <v>9</v>
      </c>
      <c r="C28" s="9">
        <v>4108.8122490621126</v>
      </c>
      <c r="D28" s="9">
        <v>4407.0765369967194</v>
      </c>
      <c r="E28" s="9">
        <f t="shared" si="3"/>
        <v>4736.2556775712374</v>
      </c>
      <c r="H28" t="s">
        <v>9</v>
      </c>
      <c r="I28" s="4">
        <v>7.2591364573226569E-2</v>
      </c>
      <c r="J28" s="4">
        <v>7.4693311498248427E-2</v>
      </c>
    </row>
    <row r="29" spans="1:14" x14ac:dyDescent="0.45">
      <c r="B29" t="s">
        <v>10</v>
      </c>
      <c r="C29" s="9">
        <v>3473.3171523431342</v>
      </c>
      <c r="D29" s="9">
        <v>3668.890817899337</v>
      </c>
      <c r="E29" s="9">
        <f t="shared" si="3"/>
        <v>3952.1190515133462</v>
      </c>
      <c r="H29" t="s">
        <v>10</v>
      </c>
      <c r="I29" s="4">
        <v>5.630745969289519E-2</v>
      </c>
      <c r="J29" s="4">
        <v>7.7197236895747867E-2</v>
      </c>
    </row>
    <row r="30" spans="1:14" x14ac:dyDescent="0.45">
      <c r="A30" t="s">
        <v>12</v>
      </c>
      <c r="C30" s="2">
        <v>24839.676997360668</v>
      </c>
      <c r="D30" s="2">
        <f>D22+D23+D24+D25</f>
        <v>27172.61599261401</v>
      </c>
      <c r="E30" s="2">
        <f>E22+E23+E24+E25</f>
        <v>28216.621474343825</v>
      </c>
      <c r="G30" t="s">
        <v>12</v>
      </c>
      <c r="I30" s="4">
        <v>9.3919860371019626E-2</v>
      </c>
      <c r="J30" s="4">
        <v>3.8421235629782391E-2</v>
      </c>
      <c r="L30" s="2"/>
      <c r="M30" s="2"/>
      <c r="N30" s="2"/>
    </row>
    <row r="31" spans="1:14" x14ac:dyDescent="0.45">
      <c r="A31" t="s">
        <v>13</v>
      </c>
      <c r="C31" s="9">
        <v>13458.019859595119</v>
      </c>
      <c r="D31" s="9">
        <f>D26+D27+D28+D29</f>
        <v>14944.533958574633</v>
      </c>
      <c r="E31" s="9">
        <f>E26+E27+E28+E29</f>
        <v>15781.842953028314</v>
      </c>
      <c r="G31" t="s">
        <v>13</v>
      </c>
      <c r="I31" s="4">
        <v>0.11045563273706116</v>
      </c>
      <c r="J31" s="4">
        <v>5.6027775558251003E-2</v>
      </c>
      <c r="L31" s="2"/>
      <c r="M31" s="2"/>
      <c r="N31" s="2"/>
    </row>
    <row r="32" spans="1:14" x14ac:dyDescent="0.45">
      <c r="L32" s="2"/>
      <c r="M32" s="2"/>
      <c r="N32" s="2"/>
    </row>
    <row r="33" spans="1:14" x14ac:dyDescent="0.45">
      <c r="L33" s="2"/>
      <c r="M33" s="2"/>
      <c r="N33" s="2"/>
    </row>
    <row r="34" spans="1:14" x14ac:dyDescent="0.45">
      <c r="A34" t="s">
        <v>15</v>
      </c>
      <c r="B34" t="s">
        <v>4</v>
      </c>
      <c r="C34" s="1">
        <v>2023</v>
      </c>
      <c r="D34" s="1">
        <v>2024</v>
      </c>
      <c r="E34" s="1">
        <v>2025</v>
      </c>
      <c r="G34" t="s">
        <v>15</v>
      </c>
      <c r="H34" t="s">
        <v>4</v>
      </c>
      <c r="I34" s="1">
        <v>2024</v>
      </c>
      <c r="J34" s="1">
        <v>2025</v>
      </c>
    </row>
    <row r="35" spans="1:14" x14ac:dyDescent="0.45">
      <c r="A35" t="s">
        <v>6</v>
      </c>
      <c r="B35" t="s">
        <v>7</v>
      </c>
      <c r="C35" s="2">
        <v>2218.6637768666378</v>
      </c>
      <c r="D35" s="2">
        <v>2467.427528554495</v>
      </c>
      <c r="E35" s="2">
        <f>D35*(1+J35)</f>
        <v>2520.3377053406266</v>
      </c>
      <c r="G35" t="s">
        <v>6</v>
      </c>
      <c r="H35" t="s">
        <v>7</v>
      </c>
      <c r="I35" s="4">
        <v>0.11212323123568546</v>
      </c>
      <c r="J35" s="4">
        <v>2.1443457274357369E-2</v>
      </c>
    </row>
    <row r="36" spans="1:14" x14ac:dyDescent="0.45">
      <c r="B36" t="s">
        <v>8</v>
      </c>
      <c r="C36" s="2">
        <v>3646.7911415823824</v>
      </c>
      <c r="D36" s="2">
        <v>3755.2017525642564</v>
      </c>
      <c r="E36" s="2">
        <f t="shared" ref="E36:E38" si="4">D36*(1+J36)</f>
        <v>3712.6287140195805</v>
      </c>
      <c r="H36" t="s">
        <v>8</v>
      </c>
      <c r="I36" s="4">
        <v>2.9727672019855156E-2</v>
      </c>
      <c r="J36" s="4">
        <v>-1.1337084223398852E-2</v>
      </c>
    </row>
    <row r="37" spans="1:14" x14ac:dyDescent="0.45">
      <c r="B37" t="s">
        <v>9</v>
      </c>
      <c r="C37" s="2">
        <v>4324.1381788759563</v>
      </c>
      <c r="D37" s="2">
        <v>4736.3952840827897</v>
      </c>
      <c r="E37" s="2">
        <f t="shared" si="4"/>
        <v>4682.7956247732454</v>
      </c>
      <c r="H37" t="s">
        <v>9</v>
      </c>
      <c r="I37" s="4">
        <v>9.533855953557846E-2</v>
      </c>
      <c r="J37" s="4">
        <v>-1.1316551110012285E-2</v>
      </c>
    </row>
    <row r="38" spans="1:14" x14ac:dyDescent="0.45">
      <c r="B38" t="s">
        <v>10</v>
      </c>
      <c r="C38" s="2">
        <v>2930.2016736147971</v>
      </c>
      <c r="D38" s="2">
        <v>3161.6209639847275</v>
      </c>
      <c r="E38" s="2">
        <f t="shared" si="4"/>
        <v>3105.0713792504407</v>
      </c>
      <c r="H38" t="s">
        <v>10</v>
      </c>
      <c r="I38" s="4">
        <v>7.8977256908205895E-2</v>
      </c>
      <c r="J38" s="4">
        <v>-1.7886263210696529E-2</v>
      </c>
    </row>
    <row r="39" spans="1:14" x14ac:dyDescent="0.45">
      <c r="A39" t="s">
        <v>11</v>
      </c>
      <c r="B39" t="s">
        <v>7</v>
      </c>
      <c r="C39" s="9">
        <v>2974.0533283283148</v>
      </c>
      <c r="D39" s="9">
        <v>2953.2483035748528</v>
      </c>
      <c r="E39" s="9">
        <f>D39*(1+J39)</f>
        <v>3032.5102316001203</v>
      </c>
      <c r="G39" t="s">
        <v>11</v>
      </c>
      <c r="H39" t="s">
        <v>7</v>
      </c>
      <c r="I39" s="4">
        <v>-6.9955116659445871E-3</v>
      </c>
      <c r="J39" s="4">
        <v>2.6838897335290879E-2</v>
      </c>
    </row>
    <row r="40" spans="1:14" x14ac:dyDescent="0.45">
      <c r="B40" t="s">
        <v>8</v>
      </c>
      <c r="C40" s="9">
        <v>4683.6333751599805</v>
      </c>
      <c r="D40" s="9">
        <v>4682.0816842059667</v>
      </c>
      <c r="E40" s="9">
        <f t="shared" ref="E40:E42" si="5">D40*(1+J40)</f>
        <v>4574.3717779227391</v>
      </c>
      <c r="H40" t="s">
        <v>8</v>
      </c>
      <c r="I40" s="4">
        <v>-3.3130068682218905E-4</v>
      </c>
      <c r="J40" s="4">
        <v>-2.3004704648055263E-2</v>
      </c>
    </row>
    <row r="41" spans="1:14" x14ac:dyDescent="0.45">
      <c r="B41" t="s">
        <v>9</v>
      </c>
      <c r="C41" s="9">
        <v>6004.0128608206842</v>
      </c>
      <c r="D41" s="9">
        <v>6479.8544826195548</v>
      </c>
      <c r="E41" s="9">
        <f t="shared" si="5"/>
        <v>6442.3457854532526</v>
      </c>
      <c r="H41" t="s">
        <v>9</v>
      </c>
      <c r="I41" s="4">
        <v>7.9253931133956401E-2</v>
      </c>
      <c r="J41" s="4">
        <v>-5.7885091813263401E-3</v>
      </c>
    </row>
    <row r="42" spans="1:14" x14ac:dyDescent="0.45">
      <c r="B42" t="s">
        <v>10</v>
      </c>
      <c r="C42" s="9">
        <v>3955.0782755059104</v>
      </c>
      <c r="D42" s="9">
        <v>4170.2566611074362</v>
      </c>
      <c r="E42" s="9">
        <f t="shared" si="5"/>
        <v>4115.6187339692578</v>
      </c>
      <c r="H42" t="s">
        <v>10</v>
      </c>
      <c r="I42" s="4">
        <v>5.4405594684216796E-2</v>
      </c>
      <c r="J42" s="4">
        <v>-1.3101814007694501E-2</v>
      </c>
    </row>
    <row r="43" spans="1:14" x14ac:dyDescent="0.45">
      <c r="A43" t="s">
        <v>12</v>
      </c>
      <c r="C43" s="2">
        <v>13119.794770939723</v>
      </c>
      <c r="D43" s="2">
        <f>D35+D36+D37+D38</f>
        <v>14120.645529186268</v>
      </c>
      <c r="E43" s="2">
        <f>E35+E36+E37+E38</f>
        <v>14020.833423383894</v>
      </c>
      <c r="G43" t="s">
        <v>12</v>
      </c>
      <c r="I43" s="4">
        <v>7.6285549867245228E-2</v>
      </c>
      <c r="J43" s="4">
        <v>-7.0685228657619836E-3</v>
      </c>
    </row>
    <row r="44" spans="1:14" x14ac:dyDescent="0.45">
      <c r="A44" t="s">
        <v>13</v>
      </c>
      <c r="C44" s="9">
        <v>17616.777839814891</v>
      </c>
      <c r="D44" s="9">
        <f>D39+D40+D41+D42</f>
        <v>18285.44113150781</v>
      </c>
      <c r="E44" s="9">
        <f>E39+E40+E41+E42</f>
        <v>18164.846528945371</v>
      </c>
      <c r="G44" t="s">
        <v>13</v>
      </c>
      <c r="I44" s="4">
        <v>3.7956049498546918E-2</v>
      </c>
      <c r="J44" s="4">
        <v>-6.5951158462697057E-3</v>
      </c>
    </row>
    <row r="45" spans="1:14" x14ac:dyDescent="0.45">
      <c r="I45" s="3"/>
      <c r="J45" s="4"/>
    </row>
    <row r="46" spans="1:14" x14ac:dyDescent="0.45">
      <c r="D46" s="3"/>
      <c r="E46" s="3"/>
    </row>
    <row r="48" spans="1:14" x14ac:dyDescent="0.45">
      <c r="A48" t="s">
        <v>16</v>
      </c>
    </row>
    <row r="49" spans="1:1" x14ac:dyDescent="0.45">
      <c r="A49" t="s">
        <v>17</v>
      </c>
    </row>
    <row r="50" spans="1:1" x14ac:dyDescent="0.45">
      <c r="A50" t="s">
        <v>18</v>
      </c>
    </row>
    <row r="51" spans="1:1" x14ac:dyDescent="0.45">
      <c r="A51" t="s">
        <v>19</v>
      </c>
    </row>
    <row r="52" spans="1:1" x14ac:dyDescent="0.45">
      <c r="A52" t="s">
        <v>20</v>
      </c>
    </row>
    <row r="55" spans="1:1" x14ac:dyDescent="0.45">
      <c r="A55" t="s">
        <v>21</v>
      </c>
    </row>
    <row r="56" spans="1:1" x14ac:dyDescent="0.45">
      <c r="A56" t="s">
        <v>22</v>
      </c>
    </row>
    <row r="57" spans="1:1" x14ac:dyDescent="0.45">
      <c r="A57" t="s">
        <v>23</v>
      </c>
    </row>
    <row r="58" spans="1:1" x14ac:dyDescent="0.45">
      <c r="A58" t="s">
        <v>24</v>
      </c>
    </row>
    <row r="59" spans="1:1" x14ac:dyDescent="0.45">
      <c r="A59" t="s">
        <v>25</v>
      </c>
    </row>
    <row r="60" spans="1:1" x14ac:dyDescent="0.45">
      <c r="A60" t="s">
        <v>26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D35D1-D337-4D5A-99E7-C2F411FAE3B7}">
  <dimension ref="A1:N84"/>
  <sheetViews>
    <sheetView workbookViewId="0">
      <pane ySplit="8" topLeftCell="A9" activePane="bottomLeft" state="frozen"/>
      <selection pane="bottomLeft" activeCell="A5" sqref="A5"/>
    </sheetView>
  </sheetViews>
  <sheetFormatPr defaultRowHeight="14.25" x14ac:dyDescent="0.45"/>
  <cols>
    <col min="1" max="1" width="20" bestFit="1" customWidth="1"/>
    <col min="2" max="4" width="8" bestFit="1" customWidth="1"/>
    <col min="6" max="8" width="8.73046875" customWidth="1"/>
    <col min="10" max="11" width="6.265625" customWidth="1"/>
    <col min="13" max="14" width="6.265625" customWidth="1"/>
  </cols>
  <sheetData>
    <row r="1" spans="1:14" x14ac:dyDescent="0.45">
      <c r="A1" s="6" t="s">
        <v>27</v>
      </c>
    </row>
    <row r="2" spans="1:14" x14ac:dyDescent="0.45">
      <c r="A2" t="s">
        <v>28</v>
      </c>
    </row>
    <row r="3" spans="1:14" x14ac:dyDescent="0.45">
      <c r="A3" t="s">
        <v>2</v>
      </c>
    </row>
    <row r="4" spans="1:14" x14ac:dyDescent="0.45">
      <c r="A4" t="s">
        <v>101</v>
      </c>
    </row>
    <row r="5" spans="1:14" x14ac:dyDescent="0.45">
      <c r="A5" t="s">
        <v>102</v>
      </c>
    </row>
    <row r="7" spans="1:14" s="6" customFormat="1" x14ac:dyDescent="0.45">
      <c r="B7" s="7" t="s">
        <v>29</v>
      </c>
      <c r="C7" s="7"/>
      <c r="D7" s="7"/>
      <c r="F7" s="7" t="s">
        <v>30</v>
      </c>
      <c r="G7" s="7"/>
      <c r="H7" s="7"/>
      <c r="J7" s="6" t="s">
        <v>5</v>
      </c>
      <c r="M7" s="6" t="s">
        <v>5</v>
      </c>
    </row>
    <row r="8" spans="1:14" s="6" customFormat="1" x14ac:dyDescent="0.45">
      <c r="B8" s="8">
        <v>2023</v>
      </c>
      <c r="C8" s="8">
        <v>2024</v>
      </c>
      <c r="D8" s="8">
        <v>2025</v>
      </c>
      <c r="F8" s="8">
        <v>2023</v>
      </c>
      <c r="G8" s="8">
        <v>2024</v>
      </c>
      <c r="H8" s="8">
        <v>2025</v>
      </c>
      <c r="J8" s="8">
        <v>2024</v>
      </c>
      <c r="K8" s="8">
        <v>2025</v>
      </c>
      <c r="M8" s="8">
        <v>2024</v>
      </c>
      <c r="N8" s="8">
        <v>2025</v>
      </c>
    </row>
    <row r="9" spans="1:14" x14ac:dyDescent="0.45">
      <c r="A9" t="s">
        <v>31</v>
      </c>
      <c r="B9" s="1">
        <v>135.25601175489226</v>
      </c>
      <c r="C9" s="1">
        <v>121.75477254882537</v>
      </c>
      <c r="D9" s="1">
        <v>160.1424666775797</v>
      </c>
      <c r="F9" s="9">
        <v>123.62285625882315</v>
      </c>
      <c r="G9" s="9">
        <v>120.6675794526254</v>
      </c>
      <c r="H9" s="9">
        <v>174.30186635766711</v>
      </c>
      <c r="J9" s="5">
        <v>-9.9819882538999538E-2</v>
      </c>
      <c r="K9" s="5">
        <v>0.3152869766428279</v>
      </c>
      <c r="L9" s="5"/>
      <c r="M9" s="5">
        <v>-2.3905585873298607E-2</v>
      </c>
      <c r="N9" s="5">
        <v>0.44447967837209124</v>
      </c>
    </row>
    <row r="10" spans="1:14" x14ac:dyDescent="0.45">
      <c r="A10" t="s">
        <v>32</v>
      </c>
      <c r="B10" s="1">
        <v>1169.0760724123481</v>
      </c>
      <c r="C10" s="1">
        <v>1175.0214144209679</v>
      </c>
      <c r="D10" s="1">
        <v>1169.5420394320013</v>
      </c>
      <c r="F10" s="9">
        <v>1597.7348524429042</v>
      </c>
      <c r="G10" s="9">
        <v>1517.8606678233002</v>
      </c>
      <c r="H10" s="9">
        <v>1527.9211345988169</v>
      </c>
      <c r="J10" s="5">
        <v>5.0855048263469538E-3</v>
      </c>
      <c r="K10" s="5">
        <v>-4.6632128757131408E-3</v>
      </c>
      <c r="L10" s="5"/>
      <c r="M10" s="5">
        <v>-4.9992140121045692E-2</v>
      </c>
      <c r="N10" s="5">
        <v>6.628056836036178E-3</v>
      </c>
    </row>
    <row r="11" spans="1:14" x14ac:dyDescent="0.45">
      <c r="A11" t="s">
        <v>33</v>
      </c>
      <c r="B11" s="1">
        <v>337.07453778692076</v>
      </c>
      <c r="C11" s="1">
        <v>377.61613350423551</v>
      </c>
      <c r="D11" s="1">
        <v>389.36894027031366</v>
      </c>
      <c r="F11" s="9">
        <v>243.71352005991488</v>
      </c>
      <c r="G11" s="9">
        <v>266.42740879309844</v>
      </c>
      <c r="H11" s="9">
        <v>276.20802394857776</v>
      </c>
      <c r="J11" s="5">
        <v>0.12027486853054103</v>
      </c>
      <c r="K11" s="5">
        <v>3.112368811420585E-2</v>
      </c>
      <c r="L11" s="5"/>
      <c r="M11" s="5">
        <v>9.3199132849090649E-2</v>
      </c>
      <c r="N11" s="5">
        <v>3.6710243888888883E-2</v>
      </c>
    </row>
    <row r="12" spans="1:14" x14ac:dyDescent="0.45">
      <c r="A12" t="s">
        <v>34</v>
      </c>
      <c r="B12" s="1">
        <v>40.188013993699919</v>
      </c>
      <c r="C12" s="1">
        <v>42.490565995119333</v>
      </c>
      <c r="D12" s="1">
        <v>45.497664327620512</v>
      </c>
      <c r="F12" s="9">
        <v>77.880365538191981</v>
      </c>
      <c r="G12" s="9">
        <v>79.102243778144569</v>
      </c>
      <c r="H12" s="9">
        <v>82.197399279690131</v>
      </c>
      <c r="J12" s="5">
        <v>5.7294495860889638E-2</v>
      </c>
      <c r="K12" s="5">
        <v>7.0770964379401002E-2</v>
      </c>
      <c r="L12" s="5"/>
      <c r="M12" s="5">
        <v>1.5689169298433558E-2</v>
      </c>
      <c r="N12" s="5">
        <v>3.9128542424491153E-2</v>
      </c>
    </row>
    <row r="13" spans="1:14" x14ac:dyDescent="0.45">
      <c r="A13" t="s">
        <v>35</v>
      </c>
      <c r="B13" s="1">
        <v>866.57583021535686</v>
      </c>
      <c r="C13" s="1">
        <v>994.58241033028037</v>
      </c>
      <c r="D13" s="1">
        <v>1043.8949716794189</v>
      </c>
      <c r="F13" s="9">
        <v>481.36168376155183</v>
      </c>
      <c r="G13" s="9">
        <v>553.61480766027523</v>
      </c>
      <c r="H13" s="9">
        <v>585.70191582711698</v>
      </c>
      <c r="J13" s="5">
        <v>0.14771538237237936</v>
      </c>
      <c r="K13" s="5">
        <v>4.9581171793258161E-2</v>
      </c>
      <c r="L13" s="5"/>
      <c r="M13" s="5">
        <v>0.15010152726346804</v>
      </c>
      <c r="N13" s="5">
        <v>5.7959266484309602E-2</v>
      </c>
    </row>
    <row r="14" spans="1:14" x14ac:dyDescent="0.45">
      <c r="A14" t="s">
        <v>36</v>
      </c>
      <c r="B14" s="1">
        <v>343.85182910841536</v>
      </c>
      <c r="C14" s="1">
        <v>376.00630508784042</v>
      </c>
      <c r="D14" s="1">
        <v>358.854234366372</v>
      </c>
      <c r="F14" s="9">
        <v>425.40189832013209</v>
      </c>
      <c r="G14" s="9">
        <v>443.25590136175771</v>
      </c>
      <c r="H14" s="9">
        <v>416.76107149223475</v>
      </c>
      <c r="J14" s="5">
        <v>9.3512592510557324E-2</v>
      </c>
      <c r="K14" s="5">
        <v>-4.5616444430264136E-2</v>
      </c>
      <c r="L14" s="5"/>
      <c r="M14" s="5">
        <v>4.1969730535122762E-2</v>
      </c>
      <c r="N14" s="5">
        <v>-5.9773214046618062E-2</v>
      </c>
    </row>
    <row r="15" spans="1:14" x14ac:dyDescent="0.45">
      <c r="A15" t="s">
        <v>37</v>
      </c>
      <c r="B15" s="1">
        <v>216.39676385108598</v>
      </c>
      <c r="C15" s="1">
        <v>226.1323679548193</v>
      </c>
      <c r="D15" s="1">
        <v>212.3318805880177</v>
      </c>
      <c r="F15" s="9">
        <v>76.748157431632208</v>
      </c>
      <c r="G15" s="9">
        <v>79.631279450037297</v>
      </c>
      <c r="H15" s="9">
        <v>76.528906918259452</v>
      </c>
      <c r="J15" s="5">
        <v>4.4989601186609773E-2</v>
      </c>
      <c r="K15" s="5">
        <v>-6.1028359149181588E-2</v>
      </c>
      <c r="L15" s="5"/>
      <c r="M15" s="5">
        <v>3.7566009594085514E-2</v>
      </c>
      <c r="N15" s="5">
        <v>-3.8959219959844416E-2</v>
      </c>
    </row>
    <row r="16" spans="1:14" x14ac:dyDescent="0.45">
      <c r="A16" t="s">
        <v>38</v>
      </c>
      <c r="B16" s="1">
        <v>1003.2895421465062</v>
      </c>
      <c r="C16" s="1">
        <v>1045.5516328273538</v>
      </c>
      <c r="D16" s="1">
        <v>1057.0323231921864</v>
      </c>
      <c r="F16" s="9">
        <v>969.61263655591915</v>
      </c>
      <c r="G16" s="9">
        <v>954.31719144714566</v>
      </c>
      <c r="H16" s="9">
        <v>967.47661488381743</v>
      </c>
      <c r="J16" s="5">
        <v>4.2123523574689292E-2</v>
      </c>
      <c r="K16" s="5">
        <v>1.0980510196121784E-2</v>
      </c>
      <c r="L16" s="5"/>
      <c r="M16" s="5">
        <v>-1.5774799679904361E-2</v>
      </c>
      <c r="N16" s="5">
        <v>1.3789360135822992E-2</v>
      </c>
    </row>
    <row r="17" spans="1:14" x14ac:dyDescent="0.45">
      <c r="A17" t="s">
        <v>39</v>
      </c>
      <c r="B17" s="1">
        <v>51.099423110478099</v>
      </c>
      <c r="C17" s="1">
        <v>53.608803838738666</v>
      </c>
      <c r="D17" s="1">
        <v>45.438316252213738</v>
      </c>
      <c r="F17" s="9">
        <v>59.247057243699693</v>
      </c>
      <c r="G17" s="9">
        <v>58.938188344672675</v>
      </c>
      <c r="H17" s="9">
        <v>51.088495828862555</v>
      </c>
      <c r="J17" s="5">
        <v>4.9107809355014131E-2</v>
      </c>
      <c r="K17" s="5">
        <v>-0.15240943653774996</v>
      </c>
      <c r="L17" s="5"/>
      <c r="M17" s="5">
        <v>-5.2132361233834246E-3</v>
      </c>
      <c r="N17" s="5">
        <v>-0.13318516799167346</v>
      </c>
    </row>
    <row r="18" spans="1:14" x14ac:dyDescent="0.45">
      <c r="A18" t="s">
        <v>40</v>
      </c>
      <c r="B18" s="1">
        <v>368.23727424489533</v>
      </c>
      <c r="C18" s="1">
        <v>672.8883992385862</v>
      </c>
      <c r="D18" s="1">
        <v>642.81278787172914</v>
      </c>
      <c r="F18" s="9">
        <v>798.13225885298925</v>
      </c>
      <c r="G18" s="9">
        <v>1647.6967025244776</v>
      </c>
      <c r="H18" s="9">
        <v>1525.814830186667</v>
      </c>
      <c r="J18" s="5">
        <v>0.82732288744643312</v>
      </c>
      <c r="K18" s="5">
        <v>-4.4696284556085986E-2</v>
      </c>
      <c r="L18" s="5"/>
      <c r="M18" s="5">
        <v>1.06444067915813</v>
      </c>
      <c r="N18" s="5">
        <v>-7.3971060420933266E-2</v>
      </c>
    </row>
    <row r="19" spans="1:14" x14ac:dyDescent="0.45">
      <c r="A19" t="s">
        <v>41</v>
      </c>
      <c r="B19" s="1">
        <v>55.160043873641477</v>
      </c>
      <c r="C19" s="1">
        <v>59.228883132995691</v>
      </c>
      <c r="D19" s="1">
        <v>55.70293338644543</v>
      </c>
      <c r="F19" s="9">
        <v>29.201884790874384</v>
      </c>
      <c r="G19" s="9">
        <v>31.850739270486237</v>
      </c>
      <c r="H19" s="9">
        <v>31.516766638639027</v>
      </c>
      <c r="J19" s="5">
        <v>7.3764249873965904E-2</v>
      </c>
      <c r="K19" s="5">
        <v>-5.9530917350457346E-2</v>
      </c>
      <c r="L19" s="5"/>
      <c r="M19" s="5">
        <v>9.070833949867585E-2</v>
      </c>
      <c r="N19" s="5">
        <v>-1.0485553538051695E-2</v>
      </c>
    </row>
    <row r="20" spans="1:14" x14ac:dyDescent="0.45">
      <c r="A20" t="s">
        <v>42</v>
      </c>
      <c r="B20" s="1">
        <v>284.18284179175038</v>
      </c>
      <c r="C20" s="1">
        <v>319.83966889104107</v>
      </c>
      <c r="D20" s="1">
        <v>310.58951789354899</v>
      </c>
      <c r="F20" s="9">
        <v>116.70298236285629</v>
      </c>
      <c r="G20" s="9">
        <v>131.61716595613399</v>
      </c>
      <c r="H20" s="9">
        <v>129.69018876307868</v>
      </c>
      <c r="J20" s="5">
        <v>0.12547142844542347</v>
      </c>
      <c r="K20" s="5">
        <v>-2.8921212398588692E-2</v>
      </c>
      <c r="L20" s="5"/>
      <c r="M20" s="5">
        <v>0.12779607934016712</v>
      </c>
      <c r="N20" s="5">
        <v>-1.4640774089434094E-2</v>
      </c>
    </row>
    <row r="21" spans="1:14" x14ac:dyDescent="0.45">
      <c r="A21" t="s">
        <v>43</v>
      </c>
      <c r="B21" s="1">
        <v>629.27842331196098</v>
      </c>
      <c r="C21" s="1">
        <v>676.45548778018167</v>
      </c>
      <c r="D21" s="1">
        <v>679.65377066452493</v>
      </c>
      <c r="F21" s="9">
        <v>361.7149822475518</v>
      </c>
      <c r="G21" s="9">
        <v>400.06550445329884</v>
      </c>
      <c r="H21" s="9">
        <v>409.91488898947733</v>
      </c>
      <c r="J21" s="5">
        <v>7.4970097051671791E-2</v>
      </c>
      <c r="K21" s="5">
        <v>4.7280019781323901E-3</v>
      </c>
      <c r="L21" s="5"/>
      <c r="M21" s="5">
        <v>0.10602414632496626</v>
      </c>
      <c r="N21" s="5">
        <v>2.4619429634749279E-2</v>
      </c>
    </row>
    <row r="22" spans="1:14" x14ac:dyDescent="0.45">
      <c r="A22" t="s">
        <v>44</v>
      </c>
      <c r="B22" s="1">
        <v>36.70038364011603</v>
      </c>
      <c r="C22" s="1">
        <v>33.579706935716317</v>
      </c>
      <c r="D22" s="1">
        <v>34.33762644147879</v>
      </c>
      <c r="F22" s="9">
        <v>56.249013477585173</v>
      </c>
      <c r="G22" s="9">
        <v>59.324876887206742</v>
      </c>
      <c r="H22" s="9">
        <v>66.76758053334396</v>
      </c>
      <c r="J22" s="5">
        <v>-8.5031173924530856E-2</v>
      </c>
      <c r="K22" s="5">
        <v>2.2570759989460454E-2</v>
      </c>
      <c r="L22" s="5"/>
      <c r="M22" s="5">
        <v>5.4682975210707863E-2</v>
      </c>
      <c r="N22" s="5">
        <v>0.1254567061350651</v>
      </c>
    </row>
    <row r="23" spans="1:14" x14ac:dyDescent="0.45">
      <c r="A23" t="s">
        <v>45</v>
      </c>
      <c r="B23" s="1">
        <v>52.804584158838786</v>
      </c>
      <c r="C23" s="1">
        <v>70.716115769050035</v>
      </c>
      <c r="D23" s="1">
        <v>76.24900417983163</v>
      </c>
      <c r="F23" s="9">
        <v>33.089178975062424</v>
      </c>
      <c r="G23" s="9">
        <v>45.663203345245265</v>
      </c>
      <c r="H23" s="9">
        <v>52.929698361902965</v>
      </c>
      <c r="J23" s="5">
        <v>0.33920410311976856</v>
      </c>
      <c r="K23" s="5">
        <v>7.8240841576357356E-2</v>
      </c>
      <c r="L23" s="5"/>
      <c r="M23" s="5">
        <v>0.3800041209743894</v>
      </c>
      <c r="N23" s="5">
        <v>0.1591323972984986</v>
      </c>
    </row>
    <row r="24" spans="1:14" x14ac:dyDescent="0.45">
      <c r="A24" t="s">
        <v>46</v>
      </c>
      <c r="B24" s="1">
        <v>202.25583522353242</v>
      </c>
      <c r="C24" s="1">
        <v>206.90191105211346</v>
      </c>
      <c r="D24" s="1">
        <v>211.65266101589521</v>
      </c>
      <c r="F24" s="9">
        <v>136.42240195786798</v>
      </c>
      <c r="G24" s="9">
        <v>144.92312744075474</v>
      </c>
      <c r="H24" s="9">
        <v>151.84790312447018</v>
      </c>
      <c r="J24" s="5">
        <v>2.297128200749432E-2</v>
      </c>
      <c r="K24" s="5">
        <v>2.2961363380472388E-2</v>
      </c>
      <c r="L24" s="5"/>
      <c r="M24" s="5">
        <v>6.2311800414656782E-2</v>
      </c>
      <c r="N24" s="5">
        <v>4.7782405789899229E-2</v>
      </c>
    </row>
    <row r="25" spans="1:14" x14ac:dyDescent="0.45">
      <c r="A25" t="s">
        <v>47</v>
      </c>
      <c r="B25" s="1">
        <v>3172.3530840968942</v>
      </c>
      <c r="C25" s="1">
        <v>3473.2189900571875</v>
      </c>
      <c r="D25" s="1">
        <v>3418.6046671052022</v>
      </c>
      <c r="F25" s="9">
        <v>1634.8630381803953</v>
      </c>
      <c r="G25" s="9">
        <v>1827.3321798091567</v>
      </c>
      <c r="H25" s="9">
        <v>1833.7293205275193</v>
      </c>
      <c r="J25" s="5">
        <v>9.483998091780621E-2</v>
      </c>
      <c r="K25" s="5">
        <v>-1.5724411017079554E-2</v>
      </c>
      <c r="L25" s="5"/>
      <c r="M25" s="5">
        <v>0.11772799135698842</v>
      </c>
      <c r="N25" s="5">
        <v>3.5008088781267599E-3</v>
      </c>
    </row>
    <row r="26" spans="1:14" x14ac:dyDescent="0.45">
      <c r="A26" t="s">
        <v>48</v>
      </c>
      <c r="B26" s="1">
        <v>2956.6055070879456</v>
      </c>
      <c r="C26" s="1">
        <v>3224.1192178254878</v>
      </c>
      <c r="D26" s="1">
        <v>3395.9273420019299</v>
      </c>
      <c r="F26" s="9">
        <v>1828.8111019014505</v>
      </c>
      <c r="G26" s="9">
        <v>2003.0984367754268</v>
      </c>
      <c r="H26" s="9">
        <v>2139.9633186340334</v>
      </c>
      <c r="J26" s="5">
        <v>9.048001503623837E-2</v>
      </c>
      <c r="K26" s="5">
        <v>5.3288390586350154E-2</v>
      </c>
      <c r="L26" s="5"/>
      <c r="M26" s="5">
        <v>9.5300895042012002E-2</v>
      </c>
      <c r="N26" s="5">
        <v>6.8326588122614051E-2</v>
      </c>
    </row>
    <row r="27" spans="1:14" x14ac:dyDescent="0.45">
      <c r="A27" t="s">
        <v>49</v>
      </c>
      <c r="B27" s="1">
        <v>240.0065011046475</v>
      </c>
      <c r="C27" s="1">
        <v>271.22073056584344</v>
      </c>
      <c r="D27" s="1">
        <v>301.15172075767941</v>
      </c>
      <c r="F27" s="9">
        <v>183.75055539341673</v>
      </c>
      <c r="G27" s="9">
        <v>212.13127990506985</v>
      </c>
      <c r="H27" s="9">
        <v>244.17949527004788</v>
      </c>
      <c r="J27" s="5">
        <v>0.1300557664793669</v>
      </c>
      <c r="K27" s="5">
        <v>0.1103565724101967</v>
      </c>
      <c r="L27" s="5"/>
      <c r="M27" s="5">
        <v>0.15445245567225063</v>
      </c>
      <c r="N27" s="5">
        <v>0.15107727337203558</v>
      </c>
    </row>
    <row r="28" spans="1:14" x14ac:dyDescent="0.45">
      <c r="A28" t="s">
        <v>50</v>
      </c>
      <c r="B28" s="1">
        <v>255.98232173778956</v>
      </c>
      <c r="C28" s="1">
        <v>273.41717534884151</v>
      </c>
      <c r="D28" s="1">
        <v>255.52190359707828</v>
      </c>
      <c r="F28" s="9">
        <v>381.69216199387603</v>
      </c>
      <c r="G28" s="9">
        <v>377.1775410179248</v>
      </c>
      <c r="H28" s="9">
        <v>356.74677535868955</v>
      </c>
      <c r="J28" s="5">
        <v>6.8109600275096271E-2</v>
      </c>
      <c r="K28" s="5">
        <v>-6.5450430204069709E-2</v>
      </c>
      <c r="L28" s="5"/>
      <c r="M28" s="5">
        <v>-1.1827911142759273E-2</v>
      </c>
      <c r="N28" s="5">
        <v>-5.4167503197822486E-2</v>
      </c>
    </row>
    <row r="29" spans="1:14" x14ac:dyDescent="0.45">
      <c r="A29" t="s">
        <v>51</v>
      </c>
      <c r="B29" s="1">
        <v>299.55279315860082</v>
      </c>
      <c r="C29" s="1">
        <v>345.68472163665115</v>
      </c>
      <c r="D29" s="1">
        <v>365.87748187443634</v>
      </c>
      <c r="F29" s="9">
        <v>91.402263509742042</v>
      </c>
      <c r="G29" s="9">
        <v>105.31015779635466</v>
      </c>
      <c r="H29" s="9">
        <v>113.61881583634104</v>
      </c>
      <c r="J29" s="5">
        <v>0.15400266507822336</v>
      </c>
      <c r="K29" s="5">
        <v>5.8413805915928707E-2</v>
      </c>
      <c r="L29" s="5"/>
      <c r="M29" s="5">
        <v>0.15216137710999078</v>
      </c>
      <c r="N29" s="5">
        <v>7.8897023932424482E-2</v>
      </c>
    </row>
    <row r="30" spans="1:14" x14ac:dyDescent="0.45">
      <c r="A30" t="s">
        <v>52</v>
      </c>
      <c r="B30" s="1">
        <v>91.881559962754977</v>
      </c>
      <c r="C30" s="1">
        <v>91.274050752929668</v>
      </c>
      <c r="D30" s="1">
        <v>104.77440648919215</v>
      </c>
      <c r="F30" s="9">
        <v>77.998635262937711</v>
      </c>
      <c r="G30" s="9">
        <v>77.518661025606065</v>
      </c>
      <c r="H30" s="9">
        <v>92.694249476008963</v>
      </c>
      <c r="J30" s="5">
        <v>-6.6118730469048037E-3</v>
      </c>
      <c r="K30" s="5">
        <v>0.14791011930440856</v>
      </c>
      <c r="L30" s="5"/>
      <c r="M30" s="5">
        <v>-6.1536235308942144E-3</v>
      </c>
      <c r="N30" s="5">
        <v>0.19576690631163096</v>
      </c>
    </row>
    <row r="31" spans="1:14" x14ac:dyDescent="0.45">
      <c r="A31" t="s">
        <v>53</v>
      </c>
      <c r="B31" s="1">
        <v>603.78432091009722</v>
      </c>
      <c r="C31" s="1">
        <v>629.53261595867139</v>
      </c>
      <c r="D31" s="1">
        <v>625.34214162700709</v>
      </c>
      <c r="F31" s="9">
        <v>804.02021754387033</v>
      </c>
      <c r="G31" s="9">
        <v>801.29914796568369</v>
      </c>
      <c r="H31" s="9">
        <v>800.22763401251007</v>
      </c>
      <c r="J31" s="5">
        <v>4.2644855384391667E-2</v>
      </c>
      <c r="K31" s="5">
        <v>-6.6564848674010024E-3</v>
      </c>
      <c r="L31" s="5"/>
      <c r="M31" s="5">
        <v>-3.3843297952120821E-3</v>
      </c>
      <c r="N31" s="5">
        <v>-1.3372208817318265E-3</v>
      </c>
    </row>
    <row r="32" spans="1:14" x14ac:dyDescent="0.45">
      <c r="A32" t="s">
        <v>54</v>
      </c>
      <c r="B32" s="1">
        <v>36.728945970165022</v>
      </c>
      <c r="C32" s="1">
        <v>39.122475694032225</v>
      </c>
      <c r="D32" s="1">
        <v>38.707548832674036</v>
      </c>
      <c r="F32" s="9">
        <v>81.277704600461917</v>
      </c>
      <c r="G32" s="9">
        <v>78.024782640221076</v>
      </c>
      <c r="H32" s="9">
        <v>80.625228028249253</v>
      </c>
      <c r="J32" s="5">
        <v>6.5167394833804071E-2</v>
      </c>
      <c r="K32" s="5">
        <v>-1.0605843674189597E-2</v>
      </c>
      <c r="L32" s="5"/>
      <c r="M32" s="5">
        <v>-4.0022315790428364E-2</v>
      </c>
      <c r="N32" s="5">
        <v>3.3328454114624817E-2</v>
      </c>
    </row>
    <row r="33" spans="1:14" x14ac:dyDescent="0.45">
      <c r="A33" t="s">
        <v>55</v>
      </c>
      <c r="B33" s="1">
        <v>2888.6266188297232</v>
      </c>
      <c r="C33" s="1">
        <v>2914.4022183007251</v>
      </c>
      <c r="D33" s="1">
        <v>3006.0381475266095</v>
      </c>
      <c r="F33" s="9">
        <v>1236.4300134730563</v>
      </c>
      <c r="G33" s="9">
        <v>1262.5846714304275</v>
      </c>
      <c r="H33" s="9">
        <v>1331.1408802616661</v>
      </c>
      <c r="J33" s="5">
        <v>8.9231329874832621E-3</v>
      </c>
      <c r="K33" s="5">
        <v>3.1442444234520917E-2</v>
      </c>
      <c r="L33" s="5"/>
      <c r="M33" s="5">
        <v>2.1153367091036879E-2</v>
      </c>
      <c r="N33" s="5">
        <v>5.4298305992871665E-2</v>
      </c>
    </row>
    <row r="34" spans="1:14" x14ac:dyDescent="0.45">
      <c r="A34" t="s">
        <v>56</v>
      </c>
      <c r="B34" s="1">
        <v>305.60666923506972</v>
      </c>
      <c r="C34" s="1">
        <v>224.74780163184155</v>
      </c>
      <c r="D34" s="1">
        <v>253.76060036075859</v>
      </c>
      <c r="F34" s="9">
        <v>300.34832382056283</v>
      </c>
      <c r="G34" s="9">
        <v>219.65700877943698</v>
      </c>
      <c r="H34" s="9">
        <v>250.04055168908042</v>
      </c>
      <c r="J34" s="5">
        <v>-0.26458476120831087</v>
      </c>
      <c r="K34" s="5">
        <v>0.12909046726269113</v>
      </c>
      <c r="L34" s="5"/>
      <c r="M34" s="5">
        <v>-0.26865911557186939</v>
      </c>
      <c r="N34" s="5">
        <v>0.13832266531568904</v>
      </c>
    </row>
    <row r="35" spans="1:14" x14ac:dyDescent="0.45">
      <c r="A35" t="s">
        <v>57</v>
      </c>
      <c r="B35" s="1">
        <v>1696.1679301665954</v>
      </c>
      <c r="C35" s="1">
        <v>1935.1108650369913</v>
      </c>
      <c r="D35" s="1">
        <v>2116.5087788386718</v>
      </c>
      <c r="F35" s="9">
        <v>972.54474182626541</v>
      </c>
      <c r="G35" s="9">
        <v>1106.3523567132158</v>
      </c>
      <c r="H35" s="9">
        <v>1216.8154357542232</v>
      </c>
      <c r="J35" s="5">
        <v>0.1408722159054896</v>
      </c>
      <c r="K35" s="5">
        <v>9.3740321073652266E-2</v>
      </c>
      <c r="L35" s="5"/>
      <c r="M35" s="5">
        <v>0.1375850478978311</v>
      </c>
      <c r="N35" s="5">
        <v>9.9844392584993891E-2</v>
      </c>
    </row>
    <row r="36" spans="1:14" x14ac:dyDescent="0.45">
      <c r="A36" t="s">
        <v>58</v>
      </c>
      <c r="B36" s="1">
        <v>225.40019981024818</v>
      </c>
      <c r="C36" s="1">
        <v>273.67283155991646</v>
      </c>
      <c r="D36" s="1">
        <v>279.08529379451852</v>
      </c>
      <c r="F36" s="9">
        <v>243.28737940035799</v>
      </c>
      <c r="G36" s="9">
        <v>269.37969617871943</v>
      </c>
      <c r="H36" s="9">
        <v>272.93522127170007</v>
      </c>
      <c r="J36" s="5">
        <v>0.21416410362682159</v>
      </c>
      <c r="K36" s="5">
        <v>1.9777126592184446E-2</v>
      </c>
      <c r="L36" s="5"/>
      <c r="M36" s="5">
        <v>0.10724895324481043</v>
      </c>
      <c r="N36" s="5">
        <v>1.3198934973264409E-2</v>
      </c>
    </row>
    <row r="37" spans="1:14" x14ac:dyDescent="0.45">
      <c r="A37" t="s">
        <v>59</v>
      </c>
      <c r="B37" s="1">
        <v>36.051289325375159</v>
      </c>
      <c r="C37" s="1">
        <v>35.208734227041617</v>
      </c>
      <c r="D37" s="1">
        <v>34.415207626270366</v>
      </c>
      <c r="F37" s="9">
        <v>50.835333006722514</v>
      </c>
      <c r="G37" s="9">
        <v>46.799791843741396</v>
      </c>
      <c r="H37" s="9">
        <v>46.841832868259679</v>
      </c>
      <c r="J37" s="5">
        <v>-2.337101152552945E-2</v>
      </c>
      <c r="K37" s="5">
        <v>-2.2537777008802329E-2</v>
      </c>
      <c r="L37" s="5"/>
      <c r="M37" s="5">
        <v>-7.9384572192090386E-2</v>
      </c>
      <c r="N37" s="5">
        <v>8.983164852238712E-4</v>
      </c>
    </row>
    <row r="38" spans="1:14" x14ac:dyDescent="0.45">
      <c r="A38" t="s">
        <v>60</v>
      </c>
      <c r="B38" s="1">
        <v>151.85607740931735</v>
      </c>
      <c r="C38" s="1">
        <v>163.37686119421375</v>
      </c>
      <c r="D38" s="1">
        <v>150.96453084171426</v>
      </c>
      <c r="F38" s="9">
        <v>414.69225401862235</v>
      </c>
      <c r="G38" s="9">
        <v>412.1165590625385</v>
      </c>
      <c r="H38" s="9">
        <v>382.03591740770042</v>
      </c>
      <c r="J38" s="5">
        <v>7.5866465020316243E-2</v>
      </c>
      <c r="K38" s="5">
        <v>-7.5973612553030812E-2</v>
      </c>
      <c r="L38" s="5"/>
      <c r="M38" s="5">
        <v>-6.2110997519818634E-3</v>
      </c>
      <c r="N38" s="5">
        <v>-7.2990616351995108E-2</v>
      </c>
    </row>
    <row r="39" spans="1:14" x14ac:dyDescent="0.45">
      <c r="A39" t="s">
        <v>61</v>
      </c>
      <c r="B39" s="1">
        <v>91.756271970029189</v>
      </c>
      <c r="C39" s="1">
        <v>102.12178001450009</v>
      </c>
      <c r="D39" s="1">
        <v>92.981419732788055</v>
      </c>
      <c r="F39" s="9">
        <v>49.8750056762944</v>
      </c>
      <c r="G39" s="9">
        <v>56.342663600836651</v>
      </c>
      <c r="H39" s="9">
        <v>53.657189909494711</v>
      </c>
      <c r="J39" s="5">
        <v>0.1129678421095468</v>
      </c>
      <c r="K39" s="5">
        <v>-8.9504513928509777E-2</v>
      </c>
      <c r="L39" s="5"/>
      <c r="M39" s="5">
        <v>0.12967733711189</v>
      </c>
      <c r="N39" s="5">
        <v>-4.7663236341954907E-2</v>
      </c>
    </row>
    <row r="40" spans="1:14" x14ac:dyDescent="0.45">
      <c r="A40" t="s">
        <v>62</v>
      </c>
      <c r="B40" s="1">
        <v>194.42927875396799</v>
      </c>
      <c r="C40" s="1">
        <v>172.94179878115989</v>
      </c>
      <c r="D40" s="1">
        <v>189.94661654369173</v>
      </c>
      <c r="F40" s="9">
        <v>79.135050911894496</v>
      </c>
      <c r="G40" s="9">
        <v>67.580737216137166</v>
      </c>
      <c r="H40" s="9">
        <v>76.925900309015091</v>
      </c>
      <c r="J40" s="5">
        <v>-0.11051565952676545</v>
      </c>
      <c r="K40" s="5">
        <v>9.8326823719751433E-2</v>
      </c>
      <c r="L40" s="5"/>
      <c r="M40" s="5">
        <v>-0.14600753474742056</v>
      </c>
      <c r="N40" s="5">
        <v>0.13828146122452267</v>
      </c>
    </row>
    <row r="41" spans="1:14" x14ac:dyDescent="0.45">
      <c r="A41" t="s">
        <v>63</v>
      </c>
      <c r="B41" s="1">
        <v>81.112221683523472</v>
      </c>
      <c r="C41" s="1">
        <v>88.775982350920131</v>
      </c>
      <c r="D41" s="1">
        <v>91.061922228422773</v>
      </c>
      <c r="F41" s="9">
        <v>56.684371256387372</v>
      </c>
      <c r="G41" s="9">
        <v>62.758451321038663</v>
      </c>
      <c r="H41" s="9">
        <v>65.477069235224789</v>
      </c>
      <c r="J41" s="5">
        <v>9.4483426890936917E-2</v>
      </c>
      <c r="K41" s="5">
        <v>2.5749530638440099E-2</v>
      </c>
      <c r="L41" s="5"/>
      <c r="M41" s="5">
        <v>0.10715616897606228</v>
      </c>
      <c r="N41" s="5">
        <v>4.3318753999825876E-2</v>
      </c>
    </row>
    <row r="42" spans="1:14" x14ac:dyDescent="0.45">
      <c r="A42" t="s">
        <v>64</v>
      </c>
      <c r="B42" s="1">
        <v>155.5610878209163</v>
      </c>
      <c r="C42" s="1">
        <v>156.81893389449829</v>
      </c>
      <c r="D42" s="1">
        <v>160.28933374147545</v>
      </c>
      <c r="F42" s="9">
        <v>179.01479076397828</v>
      </c>
      <c r="G42" s="9">
        <v>161.34508678679168</v>
      </c>
      <c r="H42" s="9">
        <v>163.79428679583253</v>
      </c>
      <c r="J42" s="5">
        <v>8.0858657598874562E-3</v>
      </c>
      <c r="K42" s="5">
        <v>2.2129979848682702E-2</v>
      </c>
      <c r="L42" s="5"/>
      <c r="M42" s="5">
        <v>-9.8705274026676282E-2</v>
      </c>
      <c r="N42" s="5">
        <v>1.5179885906766666E-2</v>
      </c>
    </row>
    <row r="43" spans="1:14" x14ac:dyDescent="0.45">
      <c r="A43" t="s">
        <v>65</v>
      </c>
      <c r="B43" s="1">
        <v>123.65234354309734</v>
      </c>
      <c r="C43" s="1">
        <v>117.48822292846339</v>
      </c>
      <c r="D43" s="1">
        <v>116.65469482677628</v>
      </c>
      <c r="F43" s="9">
        <v>69.118639523269948</v>
      </c>
      <c r="G43" s="9">
        <v>66.783021051841473</v>
      </c>
      <c r="H43" s="9">
        <v>68.529829891029863</v>
      </c>
      <c r="J43" s="5">
        <v>-4.9850414783974895E-2</v>
      </c>
      <c r="K43" s="5">
        <v>-7.0945672758589984E-3</v>
      </c>
      <c r="L43" s="5"/>
      <c r="M43" s="5">
        <v>-3.3791441607327166E-2</v>
      </c>
      <c r="N43" s="5">
        <v>2.6156481268380993E-2</v>
      </c>
    </row>
    <row r="44" spans="1:14" x14ac:dyDescent="0.45">
      <c r="A44" t="s">
        <v>66</v>
      </c>
      <c r="B44" s="1">
        <v>187.06944165138344</v>
      </c>
      <c r="C44" s="1">
        <v>218.9905875603925</v>
      </c>
      <c r="D44" s="1">
        <v>218.88009778028407</v>
      </c>
      <c r="F44" s="9">
        <v>174.44389563689924</v>
      </c>
      <c r="G44" s="9">
        <v>197.41744365438015</v>
      </c>
      <c r="H44" s="9">
        <v>197.46707640892066</v>
      </c>
      <c r="J44" s="5">
        <v>0.17063794934768817</v>
      </c>
      <c r="K44" s="5">
        <v>-5.0454122864052042E-4</v>
      </c>
      <c r="L44" s="5"/>
      <c r="M44" s="5">
        <v>0.13169591250874024</v>
      </c>
      <c r="N44" s="5">
        <v>2.5141017744823024E-4</v>
      </c>
    </row>
    <row r="45" spans="1:14" x14ac:dyDescent="0.45">
      <c r="A45" t="s">
        <v>67</v>
      </c>
      <c r="B45" s="1">
        <v>1960.0826531850391</v>
      </c>
      <c r="C45" s="1">
        <v>2251.9866091916633</v>
      </c>
      <c r="D45" s="1">
        <v>2406.7025683852748</v>
      </c>
      <c r="F45" s="9">
        <v>1118.3600279938873</v>
      </c>
      <c r="G45" s="9">
        <v>1289.9742612665934</v>
      </c>
      <c r="H45" s="9">
        <v>1414.7647504754616</v>
      </c>
      <c r="J45" s="5">
        <v>0.14892430966229631</v>
      </c>
      <c r="K45" s="5">
        <v>6.870198897370261E-2</v>
      </c>
      <c r="L45" s="5"/>
      <c r="M45" s="5">
        <v>0.15345168727153768</v>
      </c>
      <c r="N45" s="5">
        <v>9.6738743520618398E-2</v>
      </c>
    </row>
    <row r="46" spans="1:14" x14ac:dyDescent="0.45">
      <c r="A46" t="s">
        <v>68</v>
      </c>
      <c r="B46" s="1">
        <v>265.46481922948379</v>
      </c>
      <c r="C46" s="1">
        <v>262.2671486877382</v>
      </c>
      <c r="D46" s="1">
        <v>254.00067827550271</v>
      </c>
      <c r="F46" s="9">
        <v>346.85951231645765</v>
      </c>
      <c r="G46" s="9">
        <v>322.82361087977955</v>
      </c>
      <c r="H46" s="9">
        <v>314.83912288540381</v>
      </c>
      <c r="J46" s="5">
        <v>-1.2045552970170958E-2</v>
      </c>
      <c r="K46" s="5">
        <v>-3.1519275111644873E-2</v>
      </c>
      <c r="L46" s="5"/>
      <c r="M46" s="5">
        <v>-6.9295782826186203E-2</v>
      </c>
      <c r="N46" s="5">
        <v>-2.47332838283294E-2</v>
      </c>
    </row>
    <row r="47" spans="1:14" x14ac:dyDescent="0.45">
      <c r="A47" t="s">
        <v>69</v>
      </c>
      <c r="B47" s="1">
        <v>220.52091092740878</v>
      </c>
      <c r="C47" s="1">
        <v>178.36204584134504</v>
      </c>
      <c r="D47" s="1">
        <v>168.610211563566</v>
      </c>
      <c r="F47" s="9">
        <v>392.89441558690334</v>
      </c>
      <c r="G47" s="9">
        <v>322.46580452224032</v>
      </c>
      <c r="H47" s="9">
        <v>336.43032524210253</v>
      </c>
      <c r="J47" s="5">
        <v>-0.19117853680525387</v>
      </c>
      <c r="K47" s="5">
        <v>-5.4674380032921355E-2</v>
      </c>
      <c r="L47" s="5"/>
      <c r="M47" s="5">
        <v>-0.1792558210822548</v>
      </c>
      <c r="N47" s="5">
        <v>4.3305431224100799E-2</v>
      </c>
    </row>
    <row r="48" spans="1:14" x14ac:dyDescent="0.45">
      <c r="A48" t="s">
        <v>70</v>
      </c>
      <c r="B48" s="1">
        <v>599.99067734475807</v>
      </c>
      <c r="C48" s="1">
        <v>590.16510325508364</v>
      </c>
      <c r="D48" s="1">
        <v>572.8387282477189</v>
      </c>
      <c r="F48" s="9">
        <v>446.74921936155459</v>
      </c>
      <c r="G48" s="9">
        <v>442.83500714142502</v>
      </c>
      <c r="H48" s="9">
        <v>439.87567536380141</v>
      </c>
      <c r="J48" s="5">
        <v>-1.6376211265743734E-2</v>
      </c>
      <c r="K48" s="5">
        <v>-2.9358521728581222E-2</v>
      </c>
      <c r="L48" s="5"/>
      <c r="M48" s="5">
        <v>-8.7615423832712036E-3</v>
      </c>
      <c r="N48" s="5">
        <v>-6.6826961055463929E-3</v>
      </c>
    </row>
    <row r="49" spans="1:14" x14ac:dyDescent="0.45">
      <c r="A49" t="s">
        <v>71</v>
      </c>
      <c r="B49" s="1">
        <v>38.849962922013312</v>
      </c>
      <c r="C49" s="1">
        <v>43.14668352739313</v>
      </c>
      <c r="D49" s="1">
        <v>45.331012720161766</v>
      </c>
      <c r="F49" s="9">
        <v>98.145027483700005</v>
      </c>
      <c r="G49" s="9">
        <v>105.07694443088488</v>
      </c>
      <c r="H49" s="9">
        <v>112.73103431007262</v>
      </c>
      <c r="J49" s="5">
        <v>0.11059780453342971</v>
      </c>
      <c r="K49" s="5">
        <v>5.0625656810490138E-2</v>
      </c>
      <c r="L49" s="5"/>
      <c r="M49" s="5">
        <v>7.0629324020884621E-2</v>
      </c>
      <c r="N49" s="5">
        <v>7.2842714647286533E-2</v>
      </c>
    </row>
    <row r="50" spans="1:14" x14ac:dyDescent="0.45">
      <c r="A50" t="s">
        <v>72</v>
      </c>
      <c r="B50" s="1">
        <v>84.597389404396779</v>
      </c>
      <c r="C50" s="1">
        <v>78.408948579018656</v>
      </c>
      <c r="D50" s="1">
        <v>78.551245692794041</v>
      </c>
      <c r="F50" s="9">
        <v>109.32534272899738</v>
      </c>
      <c r="G50" s="9">
        <v>94.495530894258337</v>
      </c>
      <c r="H50" s="9">
        <v>95.534351676263299</v>
      </c>
      <c r="J50" s="5">
        <v>-7.3151676061726012E-2</v>
      </c>
      <c r="K50" s="5">
        <v>1.8148070641705871E-3</v>
      </c>
      <c r="L50" s="5"/>
      <c r="M50" s="5">
        <v>-0.13564843671700277</v>
      </c>
      <c r="N50" s="5">
        <v>1.0993332406031175E-2</v>
      </c>
    </row>
    <row r="51" spans="1:14" x14ac:dyDescent="0.45">
      <c r="A51" t="s">
        <v>73</v>
      </c>
      <c r="B51" s="1">
        <v>45.205720243588551</v>
      </c>
      <c r="C51" s="1">
        <v>53.350693864896876</v>
      </c>
      <c r="D51" s="1">
        <v>57.754164572602903</v>
      </c>
      <c r="F51" s="9">
        <v>80.842741971917889</v>
      </c>
      <c r="G51" s="9">
        <v>85.861897385577066</v>
      </c>
      <c r="H51" s="9">
        <v>88.68232171828852</v>
      </c>
      <c r="J51" s="5">
        <v>0.18017572947449079</v>
      </c>
      <c r="K51" s="5">
        <v>8.2538208759893594E-2</v>
      </c>
      <c r="L51" s="5"/>
      <c r="M51" s="5">
        <v>6.2085417827647094E-2</v>
      </c>
      <c r="N51" s="5">
        <v>3.2848381163135487E-2</v>
      </c>
    </row>
    <row r="52" spans="1:14" x14ac:dyDescent="0.45">
      <c r="A52" t="s">
        <v>74</v>
      </c>
      <c r="B52" s="1">
        <v>1628.3725986901957</v>
      </c>
      <c r="C52" s="1">
        <v>1878.9973232155212</v>
      </c>
      <c r="D52" s="1">
        <v>2040.8018484704094</v>
      </c>
      <c r="F52" s="9">
        <v>471.78178428436314</v>
      </c>
      <c r="G52" s="9">
        <v>565.57000114719551</v>
      </c>
      <c r="H52" s="9">
        <v>630.28911159821666</v>
      </c>
      <c r="J52" s="5">
        <v>0.15391116549548856</v>
      </c>
      <c r="K52" s="5">
        <v>8.6112163788500062E-2</v>
      </c>
      <c r="L52" s="5"/>
      <c r="M52" s="5">
        <v>0.19879575682452</v>
      </c>
      <c r="N52" s="5">
        <v>0.11443165358796548</v>
      </c>
    </row>
    <row r="53" spans="1:14" x14ac:dyDescent="0.45">
      <c r="A53" t="s">
        <v>75</v>
      </c>
      <c r="B53" s="1">
        <v>558.89211179724191</v>
      </c>
      <c r="C53" s="1">
        <v>615.72383529957449</v>
      </c>
      <c r="D53" s="1">
        <v>619.40803722048145</v>
      </c>
      <c r="F53" s="9">
        <v>292.22561833356667</v>
      </c>
      <c r="G53" s="9">
        <v>327.99991231087211</v>
      </c>
      <c r="H53" s="9">
        <v>341.23553590030224</v>
      </c>
      <c r="J53" s="5">
        <v>0.10168639403332702</v>
      </c>
      <c r="K53" s="5">
        <v>5.9835298062067555E-3</v>
      </c>
      <c r="L53" s="5"/>
      <c r="M53" s="5">
        <v>0.12242011559872945</v>
      </c>
      <c r="N53" s="5">
        <v>4.0352521731425561E-2</v>
      </c>
    </row>
    <row r="54" spans="1:14" x14ac:dyDescent="0.45">
      <c r="A54" t="s">
        <v>76</v>
      </c>
      <c r="B54" s="1">
        <v>83.565529481646109</v>
      </c>
      <c r="C54" s="1">
        <v>85.296552473708374</v>
      </c>
      <c r="D54" s="1">
        <v>89.802112632146276</v>
      </c>
      <c r="F54" s="9">
        <v>241.22696821010342</v>
      </c>
      <c r="G54" s="9">
        <v>231.54298448996209</v>
      </c>
      <c r="H54" s="9">
        <v>253.7347479457986</v>
      </c>
      <c r="J54" s="5">
        <v>2.0714557818274359E-2</v>
      </c>
      <c r="K54" s="5">
        <v>5.2822300875837724E-2</v>
      </c>
      <c r="L54" s="5"/>
      <c r="M54" s="5">
        <v>-4.0144697717656497E-2</v>
      </c>
      <c r="N54" s="5">
        <v>9.5842953327737623E-2</v>
      </c>
    </row>
    <row r="55" spans="1:14" x14ac:dyDescent="0.45">
      <c r="A55" t="s">
        <v>77</v>
      </c>
      <c r="B55" s="1">
        <v>805.24116997136161</v>
      </c>
      <c r="C55" s="1">
        <v>892.53572288714668</v>
      </c>
      <c r="D55" s="1">
        <v>973.84489385816346</v>
      </c>
      <c r="F55" s="9">
        <v>295.14425736992729</v>
      </c>
      <c r="G55" s="9">
        <v>332.35137855277628</v>
      </c>
      <c r="H55" s="9">
        <v>358.98485326917631</v>
      </c>
      <c r="J55" s="5">
        <v>0.10840796046095069</v>
      </c>
      <c r="K55" s="5">
        <v>9.1099066273784945E-2</v>
      </c>
      <c r="L55" s="5"/>
      <c r="M55" s="5">
        <v>0.12606418811738695</v>
      </c>
      <c r="N55" s="5">
        <v>8.013649539344625E-2</v>
      </c>
    </row>
    <row r="56" spans="1:14" x14ac:dyDescent="0.45">
      <c r="A56" t="s">
        <v>78</v>
      </c>
      <c r="B56" s="1">
        <v>35.758781375375278</v>
      </c>
      <c r="C56" s="1">
        <v>42.316415240190437</v>
      </c>
      <c r="D56" s="1">
        <v>44.543253141889494</v>
      </c>
      <c r="F56" s="9">
        <v>27.602072541983418</v>
      </c>
      <c r="G56" s="9">
        <v>32.441434885605332</v>
      </c>
      <c r="H56" s="9">
        <v>34.770849470569672</v>
      </c>
      <c r="J56" s="5">
        <v>0.18338527244474201</v>
      </c>
      <c r="K56" s="5">
        <v>5.2623500574408233E-2</v>
      </c>
      <c r="L56" s="5"/>
      <c r="M56" s="5">
        <v>0.17532604974721111</v>
      </c>
      <c r="N56" s="5">
        <v>7.1803685415836149E-2</v>
      </c>
    </row>
    <row r="57" spans="1:14" x14ac:dyDescent="0.45">
      <c r="A57" t="s">
        <v>79</v>
      </c>
      <c r="B57" s="1">
        <v>285.61211953431729</v>
      </c>
      <c r="C57" s="1">
        <v>331.77468603434954</v>
      </c>
      <c r="D57" s="1">
        <v>334.08401676490735</v>
      </c>
      <c r="F57" s="9">
        <v>704.38796905986794</v>
      </c>
      <c r="G57" s="9">
        <v>769.24115921540215</v>
      </c>
      <c r="H57" s="9">
        <v>749.78467572389047</v>
      </c>
      <c r="J57" s="5">
        <v>0.16162677751665111</v>
      </c>
      <c r="K57" s="5">
        <v>6.9605392688660839E-3</v>
      </c>
      <c r="L57" s="5"/>
      <c r="M57" s="5">
        <v>9.20702695165172E-2</v>
      </c>
      <c r="N57" s="5">
        <v>-2.529308690574561E-2</v>
      </c>
    </row>
    <row r="58" spans="1:14" x14ac:dyDescent="0.45">
      <c r="A58" t="s">
        <v>80</v>
      </c>
      <c r="B58" s="1">
        <v>35.794678400322091</v>
      </c>
      <c r="C58" s="1">
        <v>42.661640391299294</v>
      </c>
      <c r="D58" s="1">
        <v>48.584849369305623</v>
      </c>
      <c r="F58" s="9">
        <v>20.958371966306117</v>
      </c>
      <c r="G58" s="9">
        <v>25.903996920672796</v>
      </c>
      <c r="H58" s="9">
        <v>28.299474853329258</v>
      </c>
      <c r="J58" s="5">
        <v>0.19184309785321085</v>
      </c>
      <c r="K58" s="5">
        <v>0.13884156642074053</v>
      </c>
      <c r="L58" s="5"/>
      <c r="M58" s="5">
        <v>0.23597371791652288</v>
      </c>
      <c r="N58" s="5">
        <v>9.2475224576047621E-2</v>
      </c>
    </row>
    <row r="59" spans="1:14" x14ac:dyDescent="0.45">
      <c r="A59" t="s">
        <v>81</v>
      </c>
      <c r="B59" s="1">
        <v>191.01177440180089</v>
      </c>
      <c r="C59" s="1">
        <v>194.36679741538615</v>
      </c>
      <c r="D59" s="1">
        <v>184.42857987507966</v>
      </c>
      <c r="F59" s="9">
        <v>227.23309314383201</v>
      </c>
      <c r="G59" s="9">
        <v>210.40041460527192</v>
      </c>
      <c r="H59" s="9">
        <v>200.0163339182063</v>
      </c>
      <c r="J59" s="5">
        <v>1.7564482734597542E-2</v>
      </c>
      <c r="K59" s="5">
        <v>-5.1131251183129112E-2</v>
      </c>
      <c r="L59" s="5"/>
      <c r="M59" s="5">
        <v>-7.407670381842435E-2</v>
      </c>
      <c r="N59" s="5">
        <v>-4.9353898406269692E-2</v>
      </c>
    </row>
    <row r="60" spans="1:14" x14ac:dyDescent="0.45">
      <c r="A60" t="s">
        <v>82</v>
      </c>
      <c r="B60" s="1">
        <v>133.32124229588769</v>
      </c>
      <c r="C60" s="1">
        <v>209.42649355310033</v>
      </c>
      <c r="D60" s="1">
        <v>220.03150762134916</v>
      </c>
      <c r="F60" s="9">
        <v>54.139087819642469</v>
      </c>
      <c r="G60" s="9">
        <v>85.362257983385774</v>
      </c>
      <c r="H60" s="9">
        <v>91.317788329405772</v>
      </c>
      <c r="J60" s="5">
        <v>0.57084114989198631</v>
      </c>
      <c r="K60" s="5">
        <v>5.0638359494663998E-2</v>
      </c>
      <c r="L60" s="5"/>
      <c r="M60" s="5">
        <v>0.57672139338142059</v>
      </c>
      <c r="N60" s="5">
        <v>6.9767722723304004E-2</v>
      </c>
    </row>
    <row r="61" spans="1:14" x14ac:dyDescent="0.45">
      <c r="A61" t="s">
        <v>83</v>
      </c>
      <c r="B61" s="1">
        <v>46.139323569232239</v>
      </c>
      <c r="C61" s="1">
        <v>62.358664593749054</v>
      </c>
      <c r="D61" s="1">
        <v>62.798789737622826</v>
      </c>
      <c r="F61" s="9">
        <v>33.454194000011633</v>
      </c>
      <c r="G61" s="9">
        <v>43.458670217050219</v>
      </c>
      <c r="H61" s="9">
        <v>44.635286646541502</v>
      </c>
      <c r="J61" s="5">
        <v>0.35152966644991301</v>
      </c>
      <c r="K61" s="5">
        <v>7.0579629429379231E-3</v>
      </c>
      <c r="L61" s="5"/>
      <c r="M61" s="5">
        <v>0.2990499850940993</v>
      </c>
      <c r="N61" s="5">
        <v>2.7074377186756537E-2</v>
      </c>
    </row>
    <row r="62" spans="1:14" x14ac:dyDescent="0.45">
      <c r="A62" t="s">
        <v>84</v>
      </c>
      <c r="B62" s="1">
        <v>218.84696603481234</v>
      </c>
      <c r="C62" s="1">
        <v>207.14503758058481</v>
      </c>
      <c r="D62" s="1">
        <v>195.73244831747758</v>
      </c>
      <c r="F62" s="9">
        <v>288.411995356283</v>
      </c>
      <c r="G62" s="9">
        <v>261.44444933387496</v>
      </c>
      <c r="H62" s="9">
        <v>252.43088747138032</v>
      </c>
      <c r="J62" s="5">
        <v>-5.3470827886030969E-2</v>
      </c>
      <c r="K62" s="5">
        <v>-5.5094678571131261E-2</v>
      </c>
      <c r="L62" s="5"/>
      <c r="M62" s="5">
        <v>-9.3503552059595596E-2</v>
      </c>
      <c r="N62" s="5">
        <v>-3.4476011578979726E-2</v>
      </c>
    </row>
    <row r="63" spans="1:14" x14ac:dyDescent="0.45">
      <c r="A63" t="s">
        <v>85</v>
      </c>
      <c r="B63" s="1">
        <v>95.322211502594385</v>
      </c>
      <c r="C63" s="1">
        <v>102.9860561150019</v>
      </c>
      <c r="D63" s="1">
        <v>102.31305913419216</v>
      </c>
      <c r="F63" s="9">
        <v>78.396507573786437</v>
      </c>
      <c r="G63" s="9">
        <v>87.029576843448297</v>
      </c>
      <c r="H63" s="9">
        <v>86.74632214380911</v>
      </c>
      <c r="J63" s="5">
        <v>8.0399358046775227E-2</v>
      </c>
      <c r="K63" s="5">
        <v>-6.5348359399084455E-3</v>
      </c>
      <c r="L63" s="5"/>
      <c r="M63" s="5">
        <v>0.11012058491937871</v>
      </c>
      <c r="N63" s="5">
        <v>-3.2546946671786481E-3</v>
      </c>
    </row>
    <row r="64" spans="1:14" x14ac:dyDescent="0.45">
      <c r="A64" t="s">
        <v>86</v>
      </c>
      <c r="B64" s="1">
        <v>181.71962467346989</v>
      </c>
      <c r="C64" s="1">
        <v>195.32607344954039</v>
      </c>
      <c r="D64" s="1">
        <v>175.00795653161015</v>
      </c>
      <c r="F64" s="9">
        <v>218.81692746401421</v>
      </c>
      <c r="G64" s="9">
        <v>217.25244237346908</v>
      </c>
      <c r="H64" s="9">
        <v>191.78012243131622</v>
      </c>
      <c r="J64" s="5">
        <v>7.4876055904912642E-2</v>
      </c>
      <c r="K64" s="5">
        <v>-0.10402152953317378</v>
      </c>
      <c r="L64" s="5"/>
      <c r="M64" s="5">
        <v>-7.1497443487429369E-3</v>
      </c>
      <c r="N64" s="5">
        <v>-0.11724756538462533</v>
      </c>
    </row>
    <row r="65" spans="1:14" x14ac:dyDescent="0.45">
      <c r="A65" t="s">
        <v>87</v>
      </c>
      <c r="B65" s="1">
        <v>2209.7429930704648</v>
      </c>
      <c r="C65" s="1">
        <v>2410.2357247946748</v>
      </c>
      <c r="D65" s="1">
        <v>2494.1568689534597</v>
      </c>
      <c r="F65" s="9">
        <v>1068.7681109154114</v>
      </c>
      <c r="G65" s="9">
        <v>1184.9974308454216</v>
      </c>
      <c r="H65" s="9">
        <v>1249.369184761809</v>
      </c>
      <c r="J65" s="5">
        <v>9.0731244471839112E-2</v>
      </c>
      <c r="K65" s="5">
        <v>3.4818645867484177E-2</v>
      </c>
      <c r="L65" s="5"/>
      <c r="M65" s="5">
        <v>0.10875073717390249</v>
      </c>
      <c r="N65" s="5">
        <v>5.4322272977809005E-2</v>
      </c>
    </row>
    <row r="66" spans="1:14" x14ac:dyDescent="0.45">
      <c r="A66" t="s">
        <v>88</v>
      </c>
      <c r="B66" s="1">
        <v>673.6834702314809</v>
      </c>
      <c r="C66" s="1">
        <v>696.54649264952388</v>
      </c>
      <c r="D66" s="1">
        <v>703.76929594533499</v>
      </c>
      <c r="F66" s="9">
        <v>410.3309023711011</v>
      </c>
      <c r="G66" s="9">
        <v>425.38071191634663</v>
      </c>
      <c r="H66" s="9">
        <v>444.93265599084327</v>
      </c>
      <c r="J66" s="5">
        <v>3.3937336194677759E-2</v>
      </c>
      <c r="K66" s="5">
        <v>1.0369448948536197E-2</v>
      </c>
      <c r="L66" s="5"/>
      <c r="M66" s="5">
        <v>3.6677251111919773E-2</v>
      </c>
      <c r="N66" s="5">
        <v>4.5963400612159422E-2</v>
      </c>
    </row>
    <row r="67" spans="1:14" x14ac:dyDescent="0.45">
      <c r="A67" t="s">
        <v>89</v>
      </c>
      <c r="B67" s="1">
        <v>967.64485903461514</v>
      </c>
      <c r="C67" s="1">
        <v>1032.606734622367</v>
      </c>
      <c r="D67" s="1">
        <v>1059.6975271816539</v>
      </c>
      <c r="F67" s="9">
        <v>755.31624944481587</v>
      </c>
      <c r="G67" s="9">
        <v>820.49166495643306</v>
      </c>
      <c r="H67" s="9">
        <v>861.05256833685075</v>
      </c>
      <c r="J67" s="5">
        <v>6.7134005809282193E-2</v>
      </c>
      <c r="K67" s="5">
        <v>2.6235343670496514E-2</v>
      </c>
      <c r="L67" s="5"/>
      <c r="M67" s="5">
        <v>8.6288909525676694E-2</v>
      </c>
      <c r="N67" s="5">
        <v>4.9434875590809835E-2</v>
      </c>
    </row>
    <row r="68" spans="1:14" x14ac:dyDescent="0.45">
      <c r="A68" t="s">
        <v>90</v>
      </c>
      <c r="B68" s="1">
        <v>64.81117466191202</v>
      </c>
      <c r="C68" s="1">
        <v>68.054814751067084</v>
      </c>
      <c r="D68" s="1">
        <v>71.784711232813493</v>
      </c>
      <c r="F68" s="9">
        <v>66.835196513617134</v>
      </c>
      <c r="G68" s="9">
        <v>63.958242241856247</v>
      </c>
      <c r="H68" s="9">
        <v>67.080503323894973</v>
      </c>
      <c r="J68" s="5">
        <v>5.0047543592220523E-2</v>
      </c>
      <c r="K68" s="5">
        <v>5.480723877347593E-2</v>
      </c>
      <c r="L68" s="5"/>
      <c r="M68" s="5">
        <v>-4.3045497310309155E-2</v>
      </c>
      <c r="N68" s="5">
        <v>4.8817180907379853E-2</v>
      </c>
    </row>
    <row r="69" spans="1:14" x14ac:dyDescent="0.45">
      <c r="A69" t="s">
        <v>91</v>
      </c>
      <c r="B69" s="1">
        <v>120.05177698593862</v>
      </c>
      <c r="C69" s="1">
        <v>114.0397285975242</v>
      </c>
      <c r="D69" s="1">
        <v>100.20768443825048</v>
      </c>
      <c r="F69" s="9">
        <v>159.25823056040377</v>
      </c>
      <c r="G69" s="9">
        <v>138.36529887296541</v>
      </c>
      <c r="H69" s="9">
        <v>122.45153546861856</v>
      </c>
      <c r="J69" s="5">
        <v>-5.0078795494368999E-2</v>
      </c>
      <c r="K69" s="5">
        <v>-0.12129145105290973</v>
      </c>
      <c r="L69" s="5"/>
      <c r="M69" s="5">
        <v>-0.13118902309739056</v>
      </c>
      <c r="N69" s="5">
        <v>-0.11501267683422156</v>
      </c>
    </row>
    <row r="70" spans="1:14" x14ac:dyDescent="0.45">
      <c r="A70" t="s">
        <v>92</v>
      </c>
      <c r="B70" s="1">
        <v>311.02076219567243</v>
      </c>
      <c r="C70" s="1">
        <v>397.37501182023016</v>
      </c>
      <c r="D70" s="1">
        <v>387.54532334948004</v>
      </c>
      <c r="F70" s="9">
        <v>331.21027324892134</v>
      </c>
      <c r="G70" s="9">
        <v>465.68501253017092</v>
      </c>
      <c r="H70" s="9">
        <v>468.27906168659922</v>
      </c>
      <c r="J70" s="5">
        <v>0.27764786188206214</v>
      </c>
      <c r="K70" s="5">
        <v>-2.4736554082059437E-2</v>
      </c>
      <c r="L70" s="5"/>
      <c r="M70" s="5">
        <v>0.40601016979985105</v>
      </c>
      <c r="N70" s="5">
        <v>5.5703943365801312E-3</v>
      </c>
    </row>
    <row r="71" spans="1:14" x14ac:dyDescent="0.45">
      <c r="A71" t="s">
        <v>93</v>
      </c>
      <c r="B71" s="1">
        <v>87.681954279555427</v>
      </c>
      <c r="C71" s="1">
        <v>47.920220368674975</v>
      </c>
      <c r="D71" s="1">
        <v>61.202586979217308</v>
      </c>
      <c r="F71" s="9">
        <v>34.079810678290094</v>
      </c>
      <c r="G71" s="9">
        <v>28.414661497368488</v>
      </c>
      <c r="H71" s="9">
        <v>35.72285386249537</v>
      </c>
      <c r="J71" s="5">
        <v>-0.45347682128649347</v>
      </c>
      <c r="K71" s="5">
        <v>0.27717665963040727</v>
      </c>
      <c r="L71" s="5"/>
      <c r="M71" s="5">
        <v>-0.16623182664950908</v>
      </c>
      <c r="N71" s="5">
        <v>0.25719793866992569</v>
      </c>
    </row>
    <row r="72" spans="1:14" x14ac:dyDescent="0.45">
      <c r="A72" t="s">
        <v>94</v>
      </c>
      <c r="B72" s="1">
        <v>476.5240082382241</v>
      </c>
      <c r="C72" s="1">
        <v>784.14174881222516</v>
      </c>
      <c r="D72" s="1">
        <v>832.27987547629971</v>
      </c>
      <c r="F72" s="9">
        <v>914.12469361540695</v>
      </c>
      <c r="G72" s="9">
        <v>1039.905642381256</v>
      </c>
      <c r="H72" s="9">
        <v>1121.009639385748</v>
      </c>
      <c r="J72" s="5">
        <v>0.6455451042462832</v>
      </c>
      <c r="K72" s="5">
        <v>6.1389572404468407E-2</v>
      </c>
      <c r="L72" s="5"/>
      <c r="M72" s="5">
        <v>0.13759714582086113</v>
      </c>
      <c r="N72" s="5">
        <v>7.7991688571641626E-2</v>
      </c>
    </row>
    <row r="73" spans="1:14" x14ac:dyDescent="0.45">
      <c r="A73" t="s">
        <v>95</v>
      </c>
      <c r="B73" s="1">
        <v>5121.7936351737926</v>
      </c>
      <c r="C73" s="1">
        <v>5326.7422319409061</v>
      </c>
      <c r="D73" s="1">
        <v>5245.7532713848377</v>
      </c>
      <c r="F73" s="9">
        <v>6257.6989249689304</v>
      </c>
      <c r="G73" s="9">
        <v>6213.1529574283368</v>
      </c>
      <c r="H73" s="9">
        <v>6134.8491108662174</v>
      </c>
      <c r="J73" s="5">
        <v>4.001500477481823E-2</v>
      </c>
      <c r="K73" s="5">
        <v>-1.5204219958388832E-2</v>
      </c>
      <c r="L73" s="5"/>
      <c r="M73" s="5">
        <v>-7.1185859330575862E-3</v>
      </c>
      <c r="N73" s="5">
        <v>-1.2602916280775034E-2</v>
      </c>
    </row>
    <row r="74" spans="1:14" x14ac:dyDescent="0.45">
      <c r="F74" s="9"/>
      <c r="G74" s="9"/>
      <c r="H74" s="9"/>
    </row>
    <row r="75" spans="1:14" x14ac:dyDescent="0.45">
      <c r="A75" t="s">
        <v>96</v>
      </c>
      <c r="B75" s="1">
        <v>211.11453984600359</v>
      </c>
      <c r="C75" s="1">
        <v>230.94238795063231</v>
      </c>
      <c r="D75" s="1">
        <v>239.41145914487461</v>
      </c>
      <c r="F75" s="9">
        <v>259.93516318912771</v>
      </c>
      <c r="G75" s="9">
        <v>285.05212654542561</v>
      </c>
      <c r="H75" s="9">
        <v>300.4971826629789</v>
      </c>
      <c r="J75" s="5">
        <v>9.3919860371019626E-2</v>
      </c>
      <c r="K75" s="5">
        <v>3.6671791910511953E-2</v>
      </c>
      <c r="L75" s="5"/>
      <c r="M75" s="5">
        <v>9.6627801518422984E-2</v>
      </c>
      <c r="N75" s="5">
        <v>5.4183269231257603E-2</v>
      </c>
    </row>
    <row r="76" spans="1:14" x14ac:dyDescent="0.45">
      <c r="A76" t="s">
        <v>97</v>
      </c>
      <c r="B76" s="1">
        <v>615.48045474520495</v>
      </c>
      <c r="C76" s="1">
        <v>662.43271966798522</v>
      </c>
      <c r="D76" s="1">
        <v>656.8813371428829</v>
      </c>
      <c r="F76" s="9">
        <v>773.22380135885555</v>
      </c>
      <c r="G76" s="9">
        <v>765.07334290390986</v>
      </c>
      <c r="H76" s="9">
        <v>760.4482995761241</v>
      </c>
      <c r="J76" s="5">
        <v>7.628554986724545E-2</v>
      </c>
      <c r="K76" s="5">
        <v>-8.3802963837364963E-3</v>
      </c>
      <c r="L76" s="5"/>
      <c r="M76" s="5">
        <v>-1.0540878902876694E-2</v>
      </c>
      <c r="N76" s="5">
        <v>-6.0452286969390201E-3</v>
      </c>
    </row>
    <row r="77" spans="1:14" x14ac:dyDescent="0.45">
      <c r="F77" s="9"/>
      <c r="G77" s="9"/>
      <c r="H77" s="9"/>
    </row>
    <row r="78" spans="1:14" x14ac:dyDescent="0.45">
      <c r="A78" t="s">
        <v>98</v>
      </c>
      <c r="B78" s="2">
        <v>24839.676997360664</v>
      </c>
      <c r="C78" s="2">
        <v>27172.61599261401</v>
      </c>
      <c r="D78" s="2">
        <v>28216.621474343818</v>
      </c>
      <c r="F78" s="9">
        <v>13458.019859595119</v>
      </c>
      <c r="G78" s="9">
        <v>14944.533958574639</v>
      </c>
      <c r="H78" s="9">
        <v>15781.842953028316</v>
      </c>
      <c r="J78" s="5">
        <v>9.3919860371019848E-2</v>
      </c>
      <c r="K78" s="5">
        <v>3.8421235629782169E-2</v>
      </c>
      <c r="L78" s="5"/>
      <c r="M78" s="5">
        <v>0.1104556327370616</v>
      </c>
      <c r="N78" s="5">
        <v>5.6027775558250781E-2</v>
      </c>
    </row>
    <row r="79" spans="1:14" x14ac:dyDescent="0.45">
      <c r="A79" t="s">
        <v>99</v>
      </c>
      <c r="B79" s="2">
        <v>13119.794770939723</v>
      </c>
      <c r="C79" s="2">
        <v>14120.645529186268</v>
      </c>
      <c r="D79" s="2">
        <v>14020.833423383896</v>
      </c>
      <c r="F79" s="9">
        <v>17616.777839814888</v>
      </c>
      <c r="G79" s="9">
        <v>18285.44113150781</v>
      </c>
      <c r="H79" s="9">
        <v>18164.846528945371</v>
      </c>
      <c r="J79" s="5">
        <v>7.6285549867245228E-2</v>
      </c>
      <c r="K79" s="5">
        <v>-7.0685228657618726E-3</v>
      </c>
      <c r="L79" s="5"/>
      <c r="M79" s="5">
        <v>3.795604949854714E-2</v>
      </c>
      <c r="N79" s="5">
        <v>-6.5951158462697057E-3</v>
      </c>
    </row>
    <row r="80" spans="1:14" x14ac:dyDescent="0.45">
      <c r="F80" s="9"/>
      <c r="G80" s="9"/>
      <c r="H80" s="9"/>
    </row>
    <row r="81" spans="1:14" x14ac:dyDescent="0.45">
      <c r="A81" t="s">
        <v>100</v>
      </c>
      <c r="B81" s="2">
        <v>37959.471768300384</v>
      </c>
      <c r="C81" s="2">
        <v>41293.261521800276</v>
      </c>
      <c r="D81" s="2">
        <v>42237.454897727715</v>
      </c>
      <c r="F81" s="9">
        <v>31074.797699410006</v>
      </c>
      <c r="G81" s="9">
        <v>33229.975090082451</v>
      </c>
      <c r="H81" s="9">
        <v>33946.689481973684</v>
      </c>
      <c r="J81" s="5">
        <v>8.7824977487803491E-2</v>
      </c>
      <c r="K81" s="5">
        <v>2.2865555810576144E-2</v>
      </c>
      <c r="L81" s="5"/>
      <c r="M81" s="5">
        <v>6.9354510736311603E-2</v>
      </c>
      <c r="N81" s="5">
        <v>2.1568309634548477E-2</v>
      </c>
    </row>
    <row r="84" spans="1:14" x14ac:dyDescent="0.45">
      <c r="A84" t="s">
        <v>26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877df38adc420d8d41ede6b2d4a626 xmlns="fa2293c0-36c5-4b66-9e44-33018cec65dd" xsi:nil="true"/>
    <TaxCatchAll xmlns="0b9dd597-3a13-49a0-8cb5-48429b297a9e" xsi:nil="true"/>
    <VB_DMS_KeyDocument xmlns="db334bfd-2525-4bc5-9632-be28c6b25a08">false</VB_DMS_KeyDocument>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partment Document" ma:contentTypeID="0x01010065F2B32527EE624785C5D8CA2406D5EF008A2087AF67232E45A4EF1D5D43EE2870" ma:contentTypeVersion="2" ma:contentTypeDescription="" ma:contentTypeScope="" ma:versionID="8f2ed891c61c0bb4be97b3bac8af8ec9">
  <xsd:schema xmlns:xsd="http://www.w3.org/2001/XMLSchema" xmlns:xs="http://www.w3.org/2001/XMLSchema" xmlns:p="http://schemas.microsoft.com/office/2006/metadata/properties" xmlns:ns2="db334bfd-2525-4bc5-9632-be28c6b25a08" xmlns:ns3="fa2293c0-36c5-4b66-9e44-33018cec65dd" xmlns:ns4="0b9dd597-3a13-49a0-8cb5-48429b297a9e" targetNamespace="http://schemas.microsoft.com/office/2006/metadata/properties" ma:root="true" ma:fieldsID="0e83d7080f3cc2313fa22f776a49a020" ns2:_="" ns3:_="" ns4:_="">
    <xsd:import namespace="db334bfd-2525-4bc5-9632-be28c6b25a08"/>
    <xsd:import namespace="fa2293c0-36c5-4b66-9e44-33018cec65dd"/>
    <xsd:import namespace="0b9dd597-3a13-49a0-8cb5-48429b297a9e"/>
    <xsd:element name="properties">
      <xsd:complexType>
        <xsd:sequence>
          <xsd:element name="documentManagement">
            <xsd:complexType>
              <xsd:all>
                <xsd:element ref="ns2:VB_DMS_KeyDocument" minOccurs="0"/>
                <xsd:element ref="ns2:TaxCatchAllLabel" minOccurs="0"/>
                <xsd:element ref="ns3:lc877df38adc420d8d41ede6b2d4a626"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334bfd-2525-4bc5-9632-be28c6b25a08" elementFormDefault="qualified">
    <xsd:import namespace="http://schemas.microsoft.com/office/2006/documentManagement/types"/>
    <xsd:import namespace="http://schemas.microsoft.com/office/infopath/2007/PartnerControls"/>
    <xsd:element name="VB_DMS_KeyDocument" ma:index="9" nillable="true" ma:displayName="Key Documents" ma:default="0" ma:internalName="VB_DMS_KeyDocument">
      <xsd:simpleType>
        <xsd:restriction base="dms:Boolean"/>
      </xsd:simpleType>
    </xsd:element>
    <xsd:element name="TaxCatchAllLabel" ma:index="10" nillable="true" ma:displayName="Taxonomy Catch All Column1" ma:hidden="true" ma:list="{8efb4d12-37d6-482e-b8a5-f45a56a1bf4b}" ma:internalName="TaxCatchAllLabel" ma:readOnly="true" ma:showField="CatchAllDataLabel">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a2293c0-36c5-4b66-9e44-33018cec65dd" elementFormDefault="qualified">
    <xsd:import namespace="http://schemas.microsoft.com/office/2006/documentManagement/types"/>
    <xsd:import namespace="http://schemas.microsoft.com/office/infopath/2007/PartnerControls"/>
    <xsd:element name="lc877df38adc420d8d41ede6b2d4a626" ma:index="11" nillable="true" ma:displayName="VB_DMS_Department_0" ma:hidden="true" ma:internalName="lc877df38adc420d8d41ede6b2d4a626">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b9dd597-3a13-49a0-8cb5-48429b297a9e" elementFormDefault="qualified">
    <xsd:import namespace="http://schemas.microsoft.com/office/2006/documentManagement/types"/>
    <xsd:import namespace="http://schemas.microsoft.com/office/infopath/2007/PartnerControls"/>
    <xsd:element name="TaxCatchAll" ma:index="12" nillable="true" ma:displayName="Taxonomy Catch All Column" ma:description="" ma:hidden="true" ma:list="{8efb4d12-37d6-482e-b8a5-f45a56a1bf4b}" ma:internalName="TaxCatchAll" ma:showField="CatchAllData" ma:web="0b9dd597-3a13-49a0-8cb5-48429b297a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4EDB03-E5C3-4526-B3FF-CF6FCDE2A91F}">
  <ds:schemaRefs>
    <ds:schemaRef ds:uri="http://schemas.microsoft.com/office/2006/metadata/properties"/>
    <ds:schemaRef ds:uri="http://schemas.microsoft.com/office/infopath/2007/PartnerControls"/>
    <ds:schemaRef ds:uri="fa2293c0-36c5-4b66-9e44-33018cec65dd"/>
    <ds:schemaRef ds:uri="0b9dd597-3a13-49a0-8cb5-48429b297a9e"/>
    <ds:schemaRef ds:uri="db334bfd-2525-4bc5-9632-be28c6b25a08"/>
  </ds:schemaRefs>
</ds:datastoreItem>
</file>

<file path=customXml/itemProps2.xml><?xml version="1.0" encoding="utf-8"?>
<ds:datastoreItem xmlns:ds="http://schemas.openxmlformats.org/officeDocument/2006/customXml" ds:itemID="{D7987C63-6F48-4752-9FAD-3D9657ECE803}">
  <ds:schemaRefs>
    <ds:schemaRef ds:uri="http://schemas.microsoft.com/sharepoint/v3/contenttype/forms"/>
  </ds:schemaRefs>
</ds:datastoreItem>
</file>

<file path=customXml/itemProps3.xml><?xml version="1.0" encoding="utf-8"?>
<ds:datastoreItem xmlns:ds="http://schemas.openxmlformats.org/officeDocument/2006/customXml" ds:itemID="{2DA9ED91-8A1A-483D-B226-78586D2B16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334bfd-2525-4bc5-9632-be28c6b25a08"/>
    <ds:schemaRef ds:uri="fa2293c0-36c5-4b66-9e44-33018cec65dd"/>
    <ds:schemaRef ds:uri="0b9dd597-3a13-49a0-8cb5-48429b297a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d8303a1-53e5-4eea-a089-131c09e7ebc7}" enabled="1" method="Privileged" siteId="{2561ed5d-d38c-48ee-bff8-0e61efa3d02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Markets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Nicholls</dc:creator>
  <cp:keywords/>
  <dc:description/>
  <cp:lastModifiedBy>Richard Nicholls</cp:lastModifiedBy>
  <cp:revision/>
  <dcterms:created xsi:type="dcterms:W3CDTF">2015-06-05T18:17:20Z</dcterms:created>
  <dcterms:modified xsi:type="dcterms:W3CDTF">2026-10-15T12:55:04Z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0x01010065F2B32527EE624785C5D8CA2406D5EF008A2087AF67232E45A4EF1D5D43EE2870</vt:lpwstr>
  </property>
  <property fmtid="{D5CDD505-2E9C-101B-9397-08002B2CF9AE}" pid="3" name="MediaServiceImageTags">
    <vt:lpwstr/>
  </property>
  <property fmtid="{D5CDD505-2E9C-101B-9397-08002B2CF9AE}" pid="4" name="VB_DMS_Department">
    <vt:lpwstr/>
  </property>
  <property fmtid="{D5CDD505-2E9C-101B-9397-08002B2CF9AE}" pid="5" name="k2bec7a4dd044598be827864e28f3b6b">
    <vt:lpwstr/>
  </property>
  <property fmtid="{D5CDD505-2E9C-101B-9397-08002B2CF9AE}" pid="6" name="lcf76f155ced4ddcb4097134ff3c332f">
    <vt:lpwstr/>
  </property>
</Properties>
</file>