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onfs05\data3\Workgroup\Strategy and Insight Division\Research &amp; Insights\3-Projects &amp; data sources_Inbound\IPS\3. IPS Data\Excel and Word Files\IPS Annual Outputs\Long Term Trends\"/>
    </mc:Choice>
  </mc:AlternateContent>
  <xr:revisionPtr revIDLastSave="0" documentId="13_ncr:1_{2A027363-BDD1-424C-ABA3-18638FFD9BBA}" xr6:coauthVersionLast="47" xr6:coauthVersionMax="47" xr10:uidLastSave="{00000000-0000-0000-0000-000000000000}"/>
  <bookViews>
    <workbookView xWindow="-120" yWindow="-120" windowWidth="29040" windowHeight="14655" xr2:uid="{00000000-000D-0000-FFFF-FFFF00000000}"/>
  </bookViews>
  <sheets>
    <sheet name="Balance of Payments Data" sheetId="1" r:id="rId1"/>
    <sheet name="Balance of Payments Chart" sheetId="2" r:id="rId2"/>
  </sheets>
  <definedNames>
    <definedName name="\A">#REF!</definedName>
    <definedName name="\B">#REF!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_4BLANKS">#REF!</definedName>
    <definedName name="AMENU">#REF!</definedName>
    <definedName name="DAGGER">#REF!</definedName>
    <definedName name="DAGGER2">#REF!</definedName>
    <definedName name="DMENU">#REF!</definedName>
    <definedName name="DUMP">#REF!</definedName>
    <definedName name="EMENU">#REF!</definedName>
    <definedName name="FACE">#REF!</definedName>
    <definedName name="FORMULA">#REF!</definedName>
    <definedName name="HMENU">#REF!</definedName>
    <definedName name="HTML_CodePage" hidden="1">1252</definedName>
    <definedName name="HTML_Control" hidden="1">{"'Output'!$A$1:$F$53"}</definedName>
    <definedName name="HTML_Description" hidden="1">""</definedName>
    <definedName name="HTML_Email" hidden="1">""</definedName>
    <definedName name="HTML_Header" hidden="1">""</definedName>
    <definedName name="HTML_LastUpdate" hidden="1">"18/06/02"</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"C:\Data\Xldata\Digest Tables for Intranet\UKTravelAccount.htm"</definedName>
    <definedName name="HTML_Title" hidden="1">""</definedName>
    <definedName name="IMENU">#REF!</definedName>
    <definedName name="NUM">#REF!</definedName>
    <definedName name="ONE">#REF!</definedName>
    <definedName name="OUTPUT1">'Balance of Payments Data'!$A$2:$F$77</definedName>
    <definedName name="PMENU">#REF!</definedName>
    <definedName name="POINTS">#REF!</definedName>
    <definedName name="_xlnm.Print_Area" localSheetId="0">'Balance of Payments Data'!$A$2:$F$77</definedName>
    <definedName name="SEVERAL">#REF!</definedName>
    <definedName name="STARTER1">'Balance of Payments Data'!$B$6</definedName>
    <definedName name="STARTER2">#REF!</definedName>
    <definedName name="TOPLEFT1">'Balance of Payments Data'!#REF!</definedName>
    <definedName name="TOPLEFT2">#REF!</definedName>
    <definedName name="WIDTHSET">#REF!</definedName>
    <definedName name="WMENU1">#REF!</definedName>
    <definedName name="WMENU2">#REF!</definedName>
    <definedName name="XMEN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 l="1"/>
  <c r="E72" i="1"/>
  <c r="C72" i="1"/>
  <c r="F71" i="1" l="1"/>
  <c r="F70" i="1"/>
  <c r="E71" i="1"/>
  <c r="C71" i="1"/>
  <c r="C70" i="1"/>
  <c r="E68" i="1"/>
  <c r="E69" i="1"/>
  <c r="E70" i="1"/>
  <c r="C69" i="1"/>
  <c r="F69" i="1"/>
  <c r="F68" i="1"/>
  <c r="C68" i="1"/>
  <c r="F67" i="1"/>
  <c r="E67" i="1"/>
  <c r="C67" i="1"/>
  <c r="E65" i="1"/>
  <c r="E66" i="1"/>
  <c r="C66" i="1"/>
  <c r="C65" i="1"/>
  <c r="C64" i="1"/>
  <c r="C63" i="1"/>
  <c r="F66" i="1"/>
  <c r="F65" i="1"/>
  <c r="F64" i="1"/>
  <c r="F63" i="1"/>
  <c r="F62" i="1"/>
  <c r="E64" i="1"/>
  <c r="E63" i="1"/>
  <c r="E62" i="1"/>
  <c r="E61" i="1"/>
  <c r="E60" i="1"/>
  <c r="C62" i="1"/>
  <c r="E59" i="1"/>
  <c r="C61" i="1"/>
  <c r="C60" i="1"/>
  <c r="C59" i="1"/>
  <c r="F61" i="1"/>
  <c r="F60" i="1"/>
  <c r="F59" i="1"/>
  <c r="C58" i="1"/>
  <c r="E57" i="1"/>
  <c r="E58" i="1"/>
  <c r="F58" i="1"/>
  <c r="F57" i="1"/>
  <c r="C57" i="1"/>
  <c r="C53" i="1"/>
  <c r="C54" i="1"/>
  <c r="C55" i="1"/>
  <c r="C56" i="1"/>
  <c r="F56" i="1"/>
  <c r="E56" i="1"/>
  <c r="E54" i="1"/>
  <c r="E55"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alcChain>
</file>

<file path=xl/sharedStrings.xml><?xml version="1.0" encoding="utf-8"?>
<sst xmlns="http://schemas.openxmlformats.org/spreadsheetml/2006/main" count="68" uniqueCount="65">
  <si>
    <t xml:space="preserve">- </t>
  </si>
  <si>
    <t xml:space="preserve">Source: </t>
  </si>
  <si>
    <t>International Passenger Survey, Office for National Statistics</t>
  </si>
  <si>
    <t xml:space="preserve">Note: </t>
  </si>
  <si>
    <t>£m</t>
  </si>
  <si>
    <t>Net</t>
  </si>
  <si>
    <t>Estimates for earlier years are not available.</t>
  </si>
  <si>
    <t>Figures from 1975 onward include the Channel Islands.</t>
  </si>
  <si>
    <t>£m.</t>
  </si>
  <si>
    <t>% change</t>
  </si>
  <si>
    <t xml:space="preserve">         1958</t>
  </si>
  <si>
    <t xml:space="preserve">         1959</t>
  </si>
  <si>
    <t xml:space="preserve">         1960</t>
  </si>
  <si>
    <t xml:space="preserve">         1961</t>
  </si>
  <si>
    <t xml:space="preserve">         2001</t>
  </si>
  <si>
    <t xml:space="preserve">         2000</t>
  </si>
  <si>
    <t xml:space="preserve">         1999</t>
  </si>
  <si>
    <t xml:space="preserve">         1998</t>
  </si>
  <si>
    <t xml:space="preserve">         1997</t>
  </si>
  <si>
    <t xml:space="preserve">         1996</t>
  </si>
  <si>
    <t xml:space="preserve">         1995</t>
  </si>
  <si>
    <t xml:space="preserve">         1994</t>
  </si>
  <si>
    <t xml:space="preserve">         1993</t>
  </si>
  <si>
    <t xml:space="preserve">         1992</t>
  </si>
  <si>
    <t xml:space="preserve">         1991</t>
  </si>
  <si>
    <t xml:space="preserve">         1990</t>
  </si>
  <si>
    <t xml:space="preserve">         1989</t>
  </si>
  <si>
    <t xml:space="preserve">         1988</t>
  </si>
  <si>
    <t xml:space="preserve">         1987</t>
  </si>
  <si>
    <t xml:space="preserve">         1986</t>
  </si>
  <si>
    <t xml:space="preserve">         1985</t>
  </si>
  <si>
    <t xml:space="preserve">         1984</t>
  </si>
  <si>
    <t xml:space="preserve">         1983</t>
  </si>
  <si>
    <t xml:space="preserve">         1982</t>
  </si>
  <si>
    <t xml:space="preserve">         1981</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</si>
  <si>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</si>
  <si>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</si>
  <si>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</si>
  <si>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</si>
  <si>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</si>
  <si>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</si>
  <si>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</si>
  <si>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</si>
  <si>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</si>
  <si>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</si>
  <si>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</si>
  <si>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</si>
  <si>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</si>
  <si>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1967</t>
  </si>
  <si>
    <t xml:space="preserve">         1966</t>
  </si>
  <si>
    <t xml:space="preserve">         1965</t>
  </si>
  <si>
    <t xml:space="preserve">         1964</t>
  </si>
  <si>
    <t xml:space="preserve">         1963</t>
  </si>
  <si>
    <t xml:space="preserve">         1962</t>
  </si>
  <si>
    <t xml:space="preserve">         2002</t>
  </si>
  <si>
    <t xml:space="preserve">         2003</t>
  </si>
  <si>
    <t xml:space="preserve">         2004</t>
  </si>
  <si>
    <t xml:space="preserve">         2005</t>
  </si>
  <si>
    <t xml:space="preserve">         2006</t>
  </si>
  <si>
    <t xml:space="preserve">         2007</t>
  </si>
  <si>
    <t>Outbound Spend</t>
  </si>
  <si>
    <t>Inbound Spend</t>
  </si>
  <si>
    <t xml:space="preserve">         2008</t>
  </si>
  <si>
    <t xml:space="preserve">         2009</t>
  </si>
  <si>
    <t>International Tourism 'Balance of Payments' 1958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</si>
</sst>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0_);\(#,##0.000\)"/>
    <numFmt numFmtId="166" formatCode="#,##0_ ;[Red]\-#,##0\ "/>
  </numFmts>
  <fonts count="33">
    <font>
      <sz val="10"/>
      <name val="Arial MT"/>
    </font>
    <font>
      <sz val="11"/>
      <color theme="1"/>
      <name val="Calibri"/>
      <family val="2"/>
      <scheme val="minor"/>
    </font>
    <font>
      <sz val="11"/>
      <name val="Arrus BT"/>
    </font>
    <font>
      <b/>
      <sz val="11"/>
      <name val="Arial"/>
      <family val="2"/>
    </font>
    <font>
      <sz val="11"/>
      <name val="Arial"/>
      <family val="2"/>
    </font>
    <font>
      <sz val="11"/>
      <color indexed="8"/>
      <name val="Arial"/>
      <family val="2"/>
    </font>
    <font>
      <i/>
      <sz val="11"/>
      <name val="Arial"/>
      <family val="2"/>
    </font>
    <font>
      <sz val="10"/>
      <name val="Arial"/>
      <family val="2"/>
    </font>
    <font>
      <b/>
      <sz val="11"/>
      <color theme="0"/>
      <name val="Arial"/>
      <family val="2"/>
    </font>
    <font>
      <sz val="10"/>
      <name val="Arial"/>
      <family val="2"/>
    </font>
    <font>
      <b/>
      <i/>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sz val="11"/>
      <color rgb="FF9C6500"/>
      <name val="Calibri"/>
      <family val="2"/>
      <scheme val="minor"/>
    </font>
    <font>
      <b/>
      <sz val="18"/>
      <color theme="3"/>
      <name val="Cambria"/>
      <family val="2"/>
      <scheme val="major"/>
    </font>
    <font>
      <u/>
      <sz val="11"/>
      <color theme="10"/>
      <name val="Calibri"/>
      <family val="2"/>
      <scheme val="minor"/>
    </font>
    <font>
      <b/>
      <sz val="12"/>
      <name val="Arial"/>
      <family val="2"/>
    </font>
    <font>
      <b/>
      <sz val="15"/>
      <name val="Arial"/>
      <family val="2"/>
    </font>
    <font>
      <u/>
      <sz val="10"/>
      <color indexed="12"/>
      <name val="Arial"/>
      <family val="2"/>
    </font>
    <font>
      <sz val="10"/>
      <color rgb="FF000000"/>
      <name val="Arial"/>
      <family val="2"/>
    </font>
  </fonts>
  <fills count="36">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9">
    <xf numFmtId="0" fontId="0" fillId="0" borderId="0"/>
    <xf numFmtId="164" fontId="2" fillId="0" borderId="0" applyFont="0" applyFill="0" applyBorder="0" applyAlignment="0" applyProtection="0"/>
    <xf numFmtId="0" fontId="7" fillId="0" borderId="0"/>
    <xf numFmtId="9" fontId="2"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applyProtection="0">
      <alignment vertical="top"/>
    </xf>
    <xf numFmtId="0" fontId="7"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15" fillId="6" borderId="0" applyNumberFormat="0" applyBorder="0" applyAlignment="0" applyProtection="0"/>
    <xf numFmtId="0" fontId="18" fillId="9" borderId="10" applyNumberFormat="0" applyAlignment="0" applyProtection="0"/>
    <xf numFmtId="0" fontId="20" fillId="10" borderId="13" applyNumberFormat="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0" fontId="22" fillId="0" borderId="0" applyNumberFormat="0" applyFill="0" applyBorder="0" applyAlignment="0" applyProtection="0"/>
    <xf numFmtId="0" fontId="14" fillId="5" borderId="0" applyNumberFormat="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6" fillId="8" borderId="10" applyNumberFormat="0" applyAlignment="0" applyProtection="0"/>
    <xf numFmtId="0" fontId="19" fillId="0" borderId="12" applyNumberFormat="0" applyFill="0" applyAlignment="0" applyProtection="0"/>
    <xf numFmtId="0" fontId="26" fillId="7" borderId="0" applyNumberFormat="0" applyBorder="0" applyAlignment="0" applyProtection="0"/>
    <xf numFmtId="0" fontId="1" fillId="0" borderId="0"/>
    <xf numFmtId="0" fontId="1" fillId="0" borderId="0"/>
    <xf numFmtId="0" fontId="1" fillId="0" borderId="0"/>
    <xf numFmtId="0" fontId="1" fillId="0" borderId="0"/>
    <xf numFmtId="0" fontId="1" fillId="11" borderId="14" applyNumberFormat="0" applyFont="0" applyAlignment="0" applyProtection="0"/>
    <xf numFmtId="0" fontId="17" fillId="9" borderId="11" applyNumberFormat="0" applyAlignment="0" applyProtection="0"/>
    <xf numFmtId="9" fontId="7"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xf numFmtId="0" fontId="23" fillId="0" borderId="15" applyNumberFormat="0" applyFill="0" applyAlignment="0" applyProtection="0"/>
    <xf numFmtId="0" fontId="21" fillId="0" borderId="0" applyNumberFormat="0" applyFill="0" applyBorder="0" applyAlignment="0" applyProtection="0"/>
    <xf numFmtId="0" fontId="28" fillId="0" borderId="0" applyNumberForma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applyNumberFormat="0" applyProtection="0">
      <alignment vertical="top"/>
    </xf>
    <xf numFmtId="0" fontId="29" fillId="0" borderId="0" applyNumberFormat="0" applyProtection="0">
      <alignment horizontal="left" vertical="top" indent="1"/>
    </xf>
    <xf numFmtId="0" fontId="25" fillId="0" borderId="0"/>
    <xf numFmtId="0" fontId="31" fillId="0" borderId="0" applyNumberFormat="0" applyFill="0" applyBorder="0" applyAlignment="0" applyProtection="0">
      <alignment vertical="top"/>
      <protection locked="0"/>
    </xf>
    <xf numFmtId="0" fontId="1" fillId="0" borderId="0"/>
    <xf numFmtId="0" fontId="32" fillId="0" borderId="0" applyNumberFormat="0" applyBorder="0" applyProtection="0"/>
    <xf numFmtId="0" fontId="1" fillId="0" borderId="0"/>
  </cellStyleXfs>
  <cellXfs count="31">
    <xf numFmtId="0" fontId="0" fillId="0" borderId="0" xfId="0"/>
    <xf numFmtId="0" fontId="4" fillId="2" borderId="0" xfId="0" applyFont="1" applyFill="1"/>
    <xf numFmtId="0" fontId="8" fillId="3" borderId="1" xfId="0" quotePrefix="1" applyFont="1" applyFill="1" applyBorder="1" applyAlignment="1">
      <alignment horizontal="center" vertical="top"/>
    </xf>
    <xf numFmtId="0" fontId="3" fillId="0" borderId="2" xfId="0" applyFont="1" applyBorder="1" applyAlignment="1">
      <alignment horizontal="right" vertical="top"/>
    </xf>
    <xf numFmtId="0" fontId="3" fillId="0" borderId="2" xfId="0" quotePrefix="1" applyFont="1" applyBorder="1" applyAlignment="1">
      <alignment horizontal="right" vertical="top" wrapText="1"/>
    </xf>
    <xf numFmtId="0" fontId="3" fillId="0" borderId="3" xfId="0" quotePrefix="1" applyFont="1" applyBorder="1" applyAlignment="1">
      <alignment horizontal="right" vertical="top"/>
    </xf>
    <xf numFmtId="0" fontId="5" fillId="4" borderId="4" xfId="0" quotePrefix="1" applyFont="1" applyFill="1" applyBorder="1" applyAlignment="1">
      <alignment horizontal="right" vertical="center"/>
    </xf>
    <xf numFmtId="37" fontId="4" fillId="0" borderId="2" xfId="0" applyNumberFormat="1" applyFont="1" applyBorder="1" applyAlignment="1">
      <alignment horizontal="right"/>
    </xf>
    <xf numFmtId="0" fontId="4" fillId="0" borderId="2" xfId="0" applyFont="1" applyBorder="1" applyAlignment="1">
      <alignment horizontal="right"/>
    </xf>
    <xf numFmtId="166" fontId="4" fillId="0" borderId="3" xfId="1" applyNumberFormat="1" applyFont="1" applyFill="1" applyBorder="1" applyAlignment="1">
      <alignment horizontal="right"/>
    </xf>
    <xf numFmtId="9" fontId="4" fillId="0" borderId="2" xfId="3" applyFont="1" applyFill="1" applyBorder="1" applyAlignment="1">
      <alignment horizontal="right"/>
    </xf>
    <xf numFmtId="37" fontId="4" fillId="2" borderId="0" xfId="0" applyNumberFormat="1" applyFont="1" applyFill="1"/>
    <xf numFmtId="0" fontId="5" fillId="2" borderId="0" xfId="0" applyFont="1" applyFill="1"/>
    <xf numFmtId="165" fontId="4" fillId="2" borderId="0" xfId="0" applyNumberFormat="1" applyFont="1" applyFill="1"/>
    <xf numFmtId="0" fontId="5" fillId="0" borderId="0" xfId="0" quotePrefix="1" applyFont="1" applyAlignment="1">
      <alignment horizontal="right" vertical="center"/>
    </xf>
    <xf numFmtId="37" fontId="4" fillId="0" borderId="0" xfId="0" applyNumberFormat="1" applyFont="1" applyAlignment="1">
      <alignment horizontal="right"/>
    </xf>
    <xf numFmtId="9" fontId="4" fillId="0" borderId="0" xfId="3" applyFont="1" applyFill="1" applyBorder="1" applyAlignment="1">
      <alignment horizontal="right"/>
    </xf>
    <xf numFmtId="166" fontId="4" fillId="0" borderId="0" xfId="1" applyNumberFormat="1" applyFont="1" applyFill="1" applyBorder="1" applyAlignment="1">
      <alignment horizontal="right"/>
    </xf>
    <xf numFmtId="0" fontId="6" fillId="2" borderId="0" xfId="0" applyFont="1" applyFill="1" applyAlignment="1">
      <alignment horizontal="left"/>
    </xf>
    <xf numFmtId="0" fontId="6" fillId="2" borderId="0" xfId="0" applyFont="1" applyFill="1" applyAlignment="1">
      <alignment horizontal="right"/>
    </xf>
    <xf numFmtId="0" fontId="6" fillId="2" borderId="0" xfId="0" quotePrefix="1" applyFont="1" applyFill="1"/>
    <xf numFmtId="0" fontId="4" fillId="2" borderId="0" xfId="0" applyFont="1" applyFill="1" applyAlignment="1">
      <alignment horizontal="centerContinuous"/>
    </xf>
    <xf numFmtId="0" fontId="6" fillId="2" borderId="0" xfId="0" applyFont="1" applyFill="1"/>
    <xf numFmtId="0" fontId="6" fillId="2" borderId="0" xfId="0" quotePrefix="1" applyFont="1" applyFill="1" applyAlignment="1">
      <alignment horizontal="left"/>
    </xf>
    <xf numFmtId="0" fontId="10" fillId="2" borderId="0" xfId="0" applyFont="1" applyFill="1" applyAlignment="1">
      <alignment wrapText="1"/>
    </xf>
    <xf numFmtId="0" fontId="6" fillId="2" borderId="0" xfId="0" applyFont="1" applyFill="1" applyAlignment="1">
      <alignment vertical="top" wrapText="1"/>
    </xf>
    <xf numFmtId="0" fontId="6" fillId="2" borderId="0" xfId="0" applyFont="1" applyFill="1" applyAlignment="1">
      <alignment horizontal="left" vertical="top" wrapText="1"/>
    </xf>
    <xf numFmtId="0" fontId="8" fillId="3" borderId="5" xfId="0" applyFont="1" applyFill="1" applyBorder="1" applyAlignment="1">
      <alignment horizontal="center" vertical="top"/>
    </xf>
    <xf numFmtId="0" fontId="3" fillId="2" borderId="0" xfId="0" applyFont="1" applyFill="1" applyAlignment="1">
      <alignment horizontal="center" wrapText="1"/>
    </xf>
    <xf numFmtId="0" fontId="4" fillId="0" borderId="6" xfId="0" applyFont="1" applyBorder="1" applyAlignment="1">
      <alignment horizontal="center"/>
    </xf>
    <xf numFmtId="0" fontId="4" fillId="0" borderId="4" xfId="0" applyFont="1" applyBorder="1" applyAlignment="1">
      <alignment horizontal="center"/>
    </xf>
  </cellXfs>
  <cellStyles count="159">
    <cellStyle name="20% - Accent1 2" xfId="73" xr:uid="{6753878D-06F2-427F-ADF8-C7FD8A985C31}"/>
    <cellStyle name="20% - Accent2 2" xfId="74" xr:uid="{E0C6575F-B89D-4919-A001-9380BE1F693F}"/>
    <cellStyle name="20% - Accent3 2" xfId="75" xr:uid="{71F6ED85-4654-4DF7-8627-07ACD0DA9D94}"/>
    <cellStyle name="20% - Accent4 2" xfId="76" xr:uid="{D4F905B5-42C4-4570-B27F-8586EEC88797}"/>
    <cellStyle name="20% - Accent5 2" xfId="77" xr:uid="{8A72D16F-C02B-4A83-AB45-BFDB6A2EE98F}"/>
    <cellStyle name="20% - Accent6 2" xfId="78" xr:uid="{8BA5E9E5-2781-496D-BC7B-710BBCF14C23}"/>
    <cellStyle name="40% - Accent1 2" xfId="79" xr:uid="{38A568B3-1926-4809-8C9A-5DAC8791E449}"/>
    <cellStyle name="40% - Accent2 2" xfId="80" xr:uid="{C4FF25B0-05DF-4F8E-9C31-F4E5E038062D}"/>
    <cellStyle name="40% - Accent3 2" xfId="81" xr:uid="{5536CF09-4FCB-465D-9B82-FD4C837C170B}"/>
    <cellStyle name="40% - Accent4 2" xfId="82" xr:uid="{2A8B5028-38D1-42D9-ADDF-FD66DD08EDF7}"/>
    <cellStyle name="40% - Accent5 2" xfId="83" xr:uid="{91EC26A7-733D-4B25-9D8E-3AABC67D103D}"/>
    <cellStyle name="40% - Accent6 2" xfId="84" xr:uid="{948861A4-F81A-4742-829F-80B9C7AB6311}"/>
    <cellStyle name="60% - Accent1 2" xfId="85" xr:uid="{8C078CCC-310D-41B2-AA49-3684A086D738}"/>
    <cellStyle name="60% - Accent2 2" xfId="86" xr:uid="{EC4F55FF-314E-41B1-9652-DEDEE4010EF1}"/>
    <cellStyle name="60% - Accent3 2" xfId="87" xr:uid="{A6185733-9EB2-4774-B498-9A9CA342FE87}"/>
    <cellStyle name="60% - Accent4 2" xfId="88" xr:uid="{DF1A1F67-E56B-4ACF-8045-5C33295F5A5D}"/>
    <cellStyle name="60% - Accent5 2" xfId="89" xr:uid="{4E69532C-D126-4A1A-AE8E-1E62BE5687BE}"/>
    <cellStyle name="60% - Accent6 2" xfId="90" xr:uid="{C7C8DBA8-3B57-4538-863B-B5CF46387176}"/>
    <cellStyle name="Accent1 2" xfId="91" xr:uid="{B3D22825-1BBE-44A3-A87A-CA96755320DA}"/>
    <cellStyle name="Accent2 2" xfId="92" xr:uid="{EF377EB9-1784-4C24-8A2C-43FAA9C47565}"/>
    <cellStyle name="Accent3 2" xfId="93" xr:uid="{F0CCD75D-8B4D-486D-84E5-84D065C65DEC}"/>
    <cellStyle name="Accent4 2" xfId="94" xr:uid="{4AC70DD1-319F-4E7F-B504-72F9702854CC}"/>
    <cellStyle name="Accent5 2" xfId="95" xr:uid="{9A5F2039-B9BC-4387-BA0F-0413B3FAFD2C}"/>
    <cellStyle name="Accent6 2" xfId="96" xr:uid="{FF92974D-E2CF-4359-95F6-04078CD68206}"/>
    <cellStyle name="Bad 2" xfId="97" xr:uid="{C9C3A0C0-E30E-44D2-8287-8918E212A3B6}"/>
    <cellStyle name="Calculation 2" xfId="98" xr:uid="{7CF8D767-4E96-445E-82D5-8E3400E93ED2}"/>
    <cellStyle name="Check Cell 2" xfId="99" xr:uid="{5939EFEF-CBA0-4242-BA41-9C2FECA068C8}"/>
    <cellStyle name="Comma" xfId="1" builtinId="3"/>
    <cellStyle name="Comma 2" xfId="101" xr:uid="{E7D1498E-0315-41CD-91B6-92DF9B913BDE}"/>
    <cellStyle name="Comma 2 2" xfId="102" xr:uid="{BDDC54BC-A87C-49E2-B6AA-465ED2CD5C81}"/>
    <cellStyle name="Comma 3" xfId="103" xr:uid="{A5D807B4-63E2-4244-BB74-44E54A05852F}"/>
    <cellStyle name="Comma 4" xfId="104" xr:uid="{D835F5CE-F9E6-4465-A98A-6E9D5C2E6B19}"/>
    <cellStyle name="Comma 5" xfId="105" xr:uid="{0DAD221F-CC09-4CFF-A5A5-72DDD9AFF878}"/>
    <cellStyle name="Comma 6" xfId="106" xr:uid="{6C02574E-103F-4432-A75E-18C3954F9D9E}"/>
    <cellStyle name="Comma 7" xfId="107" xr:uid="{2CF1A8BF-3976-4BB4-9BCE-3D3F8C056098}"/>
    <cellStyle name="Comma 8" xfId="100" xr:uid="{EE04C1BB-3491-4EE8-8207-BCA89F947638}"/>
    <cellStyle name="Explanatory Text 2" xfId="108" xr:uid="{1537A06C-CF2E-4325-AA3F-2A2A93EFCCFF}"/>
    <cellStyle name="Good 2" xfId="109" xr:uid="{1C53AC18-6D55-40A1-A27B-7BBA6FEC75D6}"/>
    <cellStyle name="Heading 1 2" xfId="110" xr:uid="{DA844D45-626D-492A-8E2D-9772209C61D2}"/>
    <cellStyle name="Heading 1 3" xfId="71" xr:uid="{1448BD2E-F31F-4B78-98F8-18AA58DC3751}"/>
    <cellStyle name="Heading 2 2" xfId="111" xr:uid="{539D9367-1085-4CDA-9AEC-59B09777B27D}"/>
    <cellStyle name="Heading 2 3" xfId="152" xr:uid="{F075CD10-445D-410B-8C89-8B29A4F67E61}"/>
    <cellStyle name="Heading 3 2" xfId="112" xr:uid="{B73F0F5F-2027-4913-ACA8-D427C255ADB2}"/>
    <cellStyle name="Heading 3 3" xfId="153" xr:uid="{E00F7AF7-770B-4758-9554-A907551F8F56}"/>
    <cellStyle name="Heading 4 2" xfId="113" xr:uid="{D6DC39FD-EE4C-4D19-B899-AF40177F9356}"/>
    <cellStyle name="Hyperlink 2" xfId="128" xr:uid="{4E3D3777-F170-48DD-90AB-11661FFE4595}"/>
    <cellStyle name="Hyperlink 3" xfId="155" xr:uid="{E6D5CD19-4385-4759-9B2B-F4C3FA89E742}"/>
    <cellStyle name="Input 2" xfId="114" xr:uid="{91A09A87-3AD0-477C-8E45-300989183747}"/>
    <cellStyle name="Linked Cell 2" xfId="115" xr:uid="{A6342CB4-A1A6-4F8D-AA95-BB57059EBE59}"/>
    <cellStyle name="Neutral 2" xfId="116" xr:uid="{139D15A0-B959-4525-9E25-E40E3088EF84}"/>
    <cellStyle name="Normal" xfId="0" builtinId="0"/>
    <cellStyle name="Normal 2" xfId="2" xr:uid="{00000000-0005-0000-0000-000002000000}"/>
    <cellStyle name="Normal 2 2" xfId="118" xr:uid="{7F22E090-E9B2-4108-8F6A-94E90AE3B2C2}"/>
    <cellStyle name="Normal 2 2 2" xfId="157" xr:uid="{BDBAA94C-30C8-4B45-A7F2-8F0E213E7433}"/>
    <cellStyle name="Normal 2 2 3" xfId="156" xr:uid="{AE4736FC-56D7-4A2A-B897-338FF2D46B4B}"/>
    <cellStyle name="Normal 2 3" xfId="117" xr:uid="{E76FD9F3-1E1F-4D3B-9311-8BA184CA93C7}"/>
    <cellStyle name="Normal 3" xfId="4" xr:uid="{00000000-0005-0000-0000-000030000000}"/>
    <cellStyle name="Normal 3 2" xfId="154" xr:uid="{208D55CB-8D4B-4B60-A96E-D053AAE8F001}"/>
    <cellStyle name="Normal 3 3" xfId="119" xr:uid="{D5BBF84A-3DC0-4DF2-845E-94DB02C98775}"/>
    <cellStyle name="Normal 4" xfId="120" xr:uid="{62FB053E-5125-4025-9A3D-A42BD74D90AE}"/>
    <cellStyle name="Normal 5" xfId="72" xr:uid="{C3502B06-F5A0-4FA4-A352-477E50F33537}"/>
    <cellStyle name="Normal 6" xfId="129" xr:uid="{D02805AF-D32B-4B5A-8E02-545E304E9780}"/>
    <cellStyle name="Normal 7" xfId="5" xr:uid="{B8814403-BF82-4902-B761-43253651F679}"/>
    <cellStyle name="Note 2" xfId="121" xr:uid="{21547F98-2713-40D9-A04F-8BA3D8FA676C}"/>
    <cellStyle name="Output 2" xfId="122" xr:uid="{ACE261C5-D881-450B-ABFC-AFD4DA983A4A}"/>
    <cellStyle name="Percent" xfId="3" builtinId="5"/>
    <cellStyle name="Percent 2" xfId="124" xr:uid="{FA2D452F-AC6F-434B-9922-9EE5C918C802}"/>
    <cellStyle name="Percent 3" xfId="123" xr:uid="{2652E75C-6412-4299-873A-B8388E0D0990}"/>
    <cellStyle name="style1690274042680" xfId="131" xr:uid="{2765700F-CBB7-49AE-ACCB-E5823AFB30B8}"/>
    <cellStyle name="style1690274042733" xfId="132" xr:uid="{2449BF57-3296-4C3C-BD63-0A10761A78B9}"/>
    <cellStyle name="style1690274042784" xfId="130" xr:uid="{37774188-4851-4239-A36F-730D332C147A}"/>
    <cellStyle name="style1690274042917" xfId="146" xr:uid="{6FCD9D67-0E26-4CB2-BEF3-BCFC9892E354}"/>
    <cellStyle name="style1690274042978" xfId="147" xr:uid="{67BA8508-9637-42FB-A73F-F233FD4AA566}"/>
    <cellStyle name="style1690274043023" xfId="149" xr:uid="{6FF812B5-0392-4E0B-9CE2-7AD9F9BECD9C}"/>
    <cellStyle name="style1690274043083" xfId="150" xr:uid="{7683B4F5-C21D-4885-AFA4-3395A9F3B2A9}"/>
    <cellStyle name="style1690274043371" xfId="133" xr:uid="{DD375D62-5DC9-46C2-97B7-A992CE7585C6}"/>
    <cellStyle name="style1690274043403" xfId="134" xr:uid="{18FD6D82-682E-4935-BAEC-ACD99371F6CE}"/>
    <cellStyle name="style1690274043430" xfId="136" xr:uid="{B33A2460-DD12-462C-A81F-572EC551B5BA}"/>
    <cellStyle name="style1690274043468" xfId="137" xr:uid="{440D004C-8598-495C-8198-3246397ABA1B}"/>
    <cellStyle name="style1690274043516" xfId="140" xr:uid="{7ED7F5E0-DEAB-4612-918C-88FBC3219F77}"/>
    <cellStyle name="style1690274043557" xfId="141" xr:uid="{FF48FCFA-969E-4EA8-8361-BFB4F4AE1559}"/>
    <cellStyle name="style1690274043677" xfId="135" xr:uid="{3E3A84A2-3970-40BD-9CD9-4D50E57900F7}"/>
    <cellStyle name="style1690274043715" xfId="138" xr:uid="{0CC7B688-C565-4DF4-B7A6-FB729790107A}"/>
    <cellStyle name="style1690274043756" xfId="139" xr:uid="{FD6FC3AA-C6C3-48BE-9B66-A2B454C572BF}"/>
    <cellStyle name="style1690274043807" xfId="142" xr:uid="{C6B4E00D-96C9-4A4E-9BCD-31577C5332BB}"/>
    <cellStyle name="style1690274043857" xfId="143" xr:uid="{49FE733F-5FB5-4ED3-BCF9-B86329971E3D}"/>
    <cellStyle name="style1690274043888" xfId="144" xr:uid="{238E8E1A-B040-4598-B3DC-BC3A85ED0A10}"/>
    <cellStyle name="style1690274043947" xfId="145" xr:uid="{343B0460-5493-4060-BDDF-27BB3BA04B4A}"/>
    <cellStyle name="style1690274043999" xfId="148" xr:uid="{984A7045-6279-4059-B538-F249F40243DF}"/>
    <cellStyle name="style1690274044051" xfId="151" xr:uid="{681DCD65-937F-4342-A64D-E1FEB6645BBB}"/>
    <cellStyle name="style1690276218097" xfId="6" xr:uid="{B36E57D8-E795-40E8-B749-A3457F5A6D79}"/>
    <cellStyle name="style1690276218155" xfId="7" xr:uid="{F6B6BCE1-5869-4395-A8DF-5D5B4D86820B}"/>
    <cellStyle name="style1690276218197" xfId="8" xr:uid="{01757ECA-62EE-4340-8DCC-6103E3FECB5F}"/>
    <cellStyle name="style1690276218250" xfId="9" xr:uid="{D03310AF-7479-473F-BF2E-ACE759E79491}"/>
    <cellStyle name="style1690276218307" xfId="10" xr:uid="{33B7EEB5-E227-4240-8CEC-A22DB47AEFEA}"/>
    <cellStyle name="style1690276218375" xfId="11" xr:uid="{AD8C6DE8-85C5-400B-AC12-A09AE1D13408}"/>
    <cellStyle name="style1690276218405" xfId="12" xr:uid="{CABE5291-8733-482A-93AA-446CC9522026}"/>
    <cellStyle name="style1690276218464" xfId="13" xr:uid="{C5A70B70-E314-4EFA-ACDC-7CA047470C66}"/>
    <cellStyle name="style1690276218510" xfId="14" xr:uid="{44EF39E6-5CF1-400A-A4C8-186A82E52E60}"/>
    <cellStyle name="style1690276218546" xfId="15" xr:uid="{BBFFA8B9-8ACA-4B8A-900F-239AEA867A25}"/>
    <cellStyle name="style1690276218607" xfId="16" xr:uid="{59F5E741-04D7-49F4-957D-A82BE95CFC17}"/>
    <cellStyle name="style1690276218654" xfId="17" xr:uid="{9FA780E4-7E90-4113-9961-C66410C27123}"/>
    <cellStyle name="style1690276218694" xfId="18" xr:uid="{37E18102-E4EB-4414-8A49-AD7161AA3FBA}"/>
    <cellStyle name="style1690276218763" xfId="19" xr:uid="{8D68DC64-351C-40A3-8605-3D63B3F1A953}"/>
    <cellStyle name="style1690276218811" xfId="20" xr:uid="{438CC037-3A92-4B66-BD29-1BADD27821E2}"/>
    <cellStyle name="style1690276218850" xfId="21" xr:uid="{1446F241-342B-412C-A9F2-DE79086A7D9F}"/>
    <cellStyle name="style1690276218878" xfId="22" xr:uid="{70CFC4F3-E946-4D92-AA2E-7B68EE54CDE0}"/>
    <cellStyle name="style1690276218951" xfId="23" xr:uid="{1EDB3296-C359-4C0C-B9EC-6D6BDB522084}"/>
    <cellStyle name="style1690276219021" xfId="24" xr:uid="{E75E4125-C5AB-40BD-A1C3-EC9586D05736}"/>
    <cellStyle name="style1690276219074" xfId="25" xr:uid="{897F2E6E-8DE6-453C-A682-07E3E97D68F9}"/>
    <cellStyle name="style1690276219142" xfId="26" xr:uid="{7F66EE63-08FC-41E8-B8B6-1D2D5F673D02}"/>
    <cellStyle name="style1690276219231" xfId="27" xr:uid="{F0000F96-9435-471C-9F72-7C8EDF6BA029}"/>
    <cellStyle name="style1690276219279" xfId="28" xr:uid="{7CE2724F-F50B-43AF-8090-468D84F6DC22}"/>
    <cellStyle name="style1690276219360" xfId="29" xr:uid="{3C761DBB-29CD-4A99-A901-5C9A9EE11DF5}"/>
    <cellStyle name="style1690276219450" xfId="30" xr:uid="{5D7E4182-5C4B-407B-9F95-B33C96E47619}"/>
    <cellStyle name="style1690276219538" xfId="31" xr:uid="{38A3A1B5-2092-405C-9E4D-750269F4E377}"/>
    <cellStyle name="style1690276219642" xfId="32" xr:uid="{8ACAC8C2-959A-4C82-B6E7-A174CD7A5D09}"/>
    <cellStyle name="style1690276219729" xfId="33" xr:uid="{A8435F33-3AA0-4377-A627-B20F1D1E3831}"/>
    <cellStyle name="style1690276219827" xfId="34" xr:uid="{16E83D89-CD6E-4164-847A-347B9EE2B4A5}"/>
    <cellStyle name="style1690276219874" xfId="35" xr:uid="{503AED99-9EB6-4DB6-9722-2118E90B1535}"/>
    <cellStyle name="style1690276219940" xfId="36" xr:uid="{DCF9ACFE-38DA-4192-827E-05FDA28BDD50}"/>
    <cellStyle name="style1690276220011" xfId="37" xr:uid="{68B80C11-BB96-45CB-87D2-6EF3B4A2570D}"/>
    <cellStyle name="style1690276220086" xfId="38" xr:uid="{0DAA4BB5-C193-4DDC-93C9-00F3EA8A85F4}"/>
    <cellStyle name="style1690276220162" xfId="39" xr:uid="{BA03BC4A-E89F-4E8A-843E-89F570FDE99B}"/>
    <cellStyle name="style1690276220208" xfId="40" xr:uid="{F88CABCF-45E7-41DA-8601-1FC851256B38}"/>
    <cellStyle name="style1690276220264" xfId="41" xr:uid="{15A1B2FF-70AD-4AA4-9DBE-B9A914ABD1D7}"/>
    <cellStyle name="style1690276220319" xfId="42" xr:uid="{299D75F3-0D23-438C-83EA-8B6047EFBAFB}"/>
    <cellStyle name="style1690276220382" xfId="43" xr:uid="{811D979D-B5DD-426B-B6D8-4CF27784EBF0}"/>
    <cellStyle name="style1690276220441" xfId="44" xr:uid="{AF336F91-A3BE-4A43-8246-A9D0F39FAE85}"/>
    <cellStyle name="style1690276220500" xfId="45" xr:uid="{445A548A-13E2-41FB-9ABA-0FEE3334E158}"/>
    <cellStyle name="style1690276220598" xfId="46" xr:uid="{102F9C51-A8C6-4359-BCCE-B58F7275949B}"/>
    <cellStyle name="style1690276220653" xfId="47" xr:uid="{6BD22213-D538-4D03-8CB9-A3C191FDBCCC}"/>
    <cellStyle name="style1690276220705" xfId="48" xr:uid="{E18264DA-59B2-4C90-A786-6ED64D65B0B1}"/>
    <cellStyle name="style1690276220789" xfId="49" xr:uid="{3C56715D-B264-4F75-AF59-C008BA5B9099}"/>
    <cellStyle name="style1690276220848" xfId="50" xr:uid="{04850670-CB55-4C49-926B-598BB3E64322}"/>
    <cellStyle name="style1690276220962" xfId="51" xr:uid="{ACD73834-B31F-458D-8FB8-70D47E175C71}"/>
    <cellStyle name="style1690276221032" xfId="52" xr:uid="{61E01122-1797-431E-9CDD-AA6F3D9805BB}"/>
    <cellStyle name="style1690276221082" xfId="53" xr:uid="{3962A04D-BD41-4AE6-B6A2-23A5B560B5C6}"/>
    <cellStyle name="style1690276221121" xfId="54" xr:uid="{E1D024D0-1E89-48FF-A406-EDD0591600B8}"/>
    <cellStyle name="style1690276221176" xfId="55" xr:uid="{E08AD2F4-B3CA-4210-AB55-A9C14C499239}"/>
    <cellStyle name="style1690276221307" xfId="56" xr:uid="{76372B2E-5912-47BA-A3D3-F1134E14B163}"/>
    <cellStyle name="style1690276221384" xfId="57" xr:uid="{D39A449D-24D3-4DF5-B349-9F1233572EFF}"/>
    <cellStyle name="style1690276221606" xfId="58" xr:uid="{ABAC655D-6080-477F-A85E-E1468863DF51}"/>
    <cellStyle name="style1690276221734" xfId="59" xr:uid="{BAB98016-6E30-49DA-BDED-B6A9EF4175EE}"/>
    <cellStyle name="style1690276221788" xfId="60" xr:uid="{5ED666EB-9668-4D76-807C-9460C8D51E1A}"/>
    <cellStyle name="style1690276221849" xfId="61" xr:uid="{9655F113-5804-425A-A4BC-9A8D2E69A0B7}"/>
    <cellStyle name="style1690276221922" xfId="62" xr:uid="{0CC98EA9-F49D-49F4-9E65-FDC30F25C294}"/>
    <cellStyle name="style1690276221980" xfId="63" xr:uid="{BDCF92FD-84CC-41CA-B2D3-4F794BB8A0CB}"/>
    <cellStyle name="style1690276222040" xfId="64" xr:uid="{DB10C3E8-8EFA-4220-9EC7-720EAC76A1BF}"/>
    <cellStyle name="style1690276222069" xfId="65" xr:uid="{F2659708-F081-4C20-A50F-457F419B2647}"/>
    <cellStyle name="style1690276222130" xfId="66" xr:uid="{50BB52DE-8E26-414F-A7F1-D4EF98304446}"/>
    <cellStyle name="style1690276222512" xfId="67" xr:uid="{E3CB89E9-6F30-4888-BF88-A8E69A928C47}"/>
    <cellStyle name="style1690276222607" xfId="68" xr:uid="{5E33A506-6CB8-4767-A138-42E6C0A80DC1}"/>
    <cellStyle name="style1690276222658" xfId="69" xr:uid="{EB65ACA3-6E01-495A-B9FD-654ED669CE9A}"/>
    <cellStyle name="style1690276222699" xfId="70" xr:uid="{A7A0C892-4C4A-41DE-B019-4E697B07FC12}"/>
    <cellStyle name="style1707400195564" xfId="158" xr:uid="{3A6EF67A-6C40-471F-9C58-0AAEDFF70DFA}"/>
    <cellStyle name="Title 2" xfId="125" xr:uid="{11C85C45-CE29-4388-8BEF-A8A3BF50D324}"/>
    <cellStyle name="Total 2" xfId="126" xr:uid="{40D3682B-B0C6-44E1-AE64-5722E739E21F}"/>
    <cellStyle name="Warning Text 2" xfId="127" xr:uid="{C480FFE4-85D7-43CB-9428-5B23996758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GB" sz="1600"/>
              <a:t>Tourism Balance of Payments, unadjusted</a:t>
            </a:r>
          </a:p>
        </c:rich>
      </c:tx>
      <c:layout>
        <c:manualLayout>
          <c:xMode val="edge"/>
          <c:yMode val="edge"/>
          <c:x val="0.33298859381707718"/>
          <c:y val="6.7103962941599928E-3"/>
        </c:manualLayout>
      </c:layout>
      <c:overlay val="0"/>
      <c:spPr>
        <a:noFill/>
        <a:ln w="25400">
          <a:noFill/>
        </a:ln>
      </c:spPr>
    </c:title>
    <c:autoTitleDeleted val="0"/>
    <c:plotArea>
      <c:layout>
        <c:manualLayout>
          <c:layoutTarget val="inner"/>
          <c:xMode val="edge"/>
          <c:yMode val="edge"/>
          <c:x val="9.5139607032057913E-2"/>
          <c:y val="6.236810688272143E-2"/>
          <c:w val="0.75114741092146087"/>
          <c:h val="0.80108367203673647"/>
        </c:manualLayout>
      </c:layout>
      <c:barChart>
        <c:barDir val="col"/>
        <c:grouping val="clustered"/>
        <c:varyColors val="0"/>
        <c:ser>
          <c:idx val="4"/>
          <c:order val="4"/>
          <c:tx>
            <c:strRef>
              <c:f>'Balance of Payments Data'!$F$4:$F$5</c:f>
              <c:strCache>
                <c:ptCount val="2"/>
                <c:pt idx="0">
                  <c:v>Net</c:v>
                </c:pt>
                <c:pt idx="1">
                  <c:v>£m</c:v>
                </c:pt>
              </c:strCache>
            </c:strRef>
          </c:tx>
          <c:spPr>
            <a:solidFill>
              <a:schemeClr val="bg1">
                <a:lumMod val="50000"/>
              </a:schemeClr>
            </a:solidFill>
          </c:spPr>
          <c:invertIfNegative val="0"/>
          <c:cat>
            <c:strRef>
              <c:f>'Balance of Payments Data'!$A$6:$A$69</c:f>
              <c:strCache>
                <c:ptCount val="64"/>
                <c:pt idx="0">
                  <c:v>         1958</c:v>
                </c:pt>
                <c:pt idx="1">
                  <c:v>         1959</c:v>
                </c:pt>
                <c:pt idx="2">
                  <c:v>         1960</c:v>
                </c:pt>
                <c:pt idx="3">
                  <c:v>         1961</c:v>
                </c:pt>
                <c:pt idx="4">
                  <c:v>         1962</c:v>
                </c:pt>
                <c:pt idx="5">
                  <c:v>         1963</c:v>
                </c:pt>
                <c:pt idx="6">
                  <c:v>         1964</c:v>
                </c:pt>
                <c:pt idx="7">
                  <c:v>         1965</c:v>
                </c:pt>
                <c:pt idx="8">
                  <c:v>         1966</c:v>
                </c:pt>
                <c:pt idx="9">
                  <c:v>         1967</c:v>
                </c:pt>
                <c:pt idx="10">
                  <c:v>         1968</c:v>
                </c:pt>
                <c:pt idx="11">
                  <c:v>         1969</c:v>
                </c:pt>
                <c:pt idx="12">
                  <c:v>         1970</c:v>
                </c:pt>
                <c:pt idx="13">
                  <c:v>         1971</c:v>
                </c:pt>
                <c:pt idx="14">
                  <c:v>         1972</c:v>
                </c:pt>
                <c:pt idx="15">
                  <c:v>         1973</c:v>
                </c:pt>
                <c:pt idx="16">
                  <c:v>         1974</c:v>
                </c:pt>
                <c:pt idx="17">
                  <c:v>         1975</c:v>
                </c:pt>
                <c:pt idx="18">
                  <c:v>         1976</c:v>
                </c:pt>
                <c:pt idx="19">
                  <c:v>         1977</c:v>
                </c:pt>
                <c:pt idx="20">
                  <c:v>         1978</c:v>
                </c:pt>
                <c:pt idx="21">
                  <c:v>         1979</c:v>
                </c:pt>
                <c:pt idx="22">
                  <c:v>         1980</c:v>
                </c:pt>
                <c:pt idx="23">
                  <c:v>         1981</c:v>
                </c:pt>
                <c:pt idx="24">
                  <c:v>         1982</c:v>
                </c:pt>
                <c:pt idx="25">
                  <c:v>         1983</c:v>
                </c:pt>
                <c:pt idx="26">
                  <c:v>         1984</c:v>
                </c:pt>
                <c:pt idx="27">
                  <c:v>         1985</c:v>
                </c:pt>
                <c:pt idx="28">
                  <c:v>         1986</c:v>
                </c:pt>
                <c:pt idx="29">
                  <c:v>         1987</c:v>
                </c:pt>
                <c:pt idx="30">
                  <c:v>         1988</c:v>
                </c:pt>
                <c:pt idx="31">
                  <c:v>         1989</c:v>
                </c:pt>
                <c:pt idx="32">
                  <c:v>         1990</c:v>
                </c:pt>
                <c:pt idx="33">
                  <c:v>         1991</c:v>
                </c:pt>
                <c:pt idx="34">
                  <c:v>         1992</c:v>
                </c:pt>
                <c:pt idx="35">
                  <c:v>         1993</c:v>
                </c:pt>
                <c:pt idx="36">
                  <c:v>         1994</c:v>
                </c:pt>
                <c:pt idx="37">
                  <c:v>         1995</c:v>
                </c:pt>
                <c:pt idx="38">
                  <c:v>         1996</c:v>
                </c:pt>
                <c:pt idx="39">
                  <c:v>         1997</c:v>
                </c:pt>
                <c:pt idx="40">
                  <c:v>         1998</c:v>
                </c:pt>
                <c:pt idx="41">
                  <c:v>         1999</c:v>
                </c:pt>
                <c:pt idx="42">
                  <c:v>         2000</c:v>
                </c:pt>
                <c:pt idx="43">
                  <c:v>         2001</c:v>
                </c:pt>
                <c:pt idx="44">
                  <c:v>         2002</c:v>
                </c:pt>
                <c:pt idx="45">
                  <c:v>         2003</c:v>
                </c:pt>
                <c:pt idx="46">
                  <c:v>         2004</c:v>
                </c:pt>
                <c:pt idx="47">
                  <c:v>         2005</c:v>
                </c:pt>
                <c:pt idx="48">
                  <c:v>         2006</c:v>
                </c:pt>
                <c:pt idx="49">
                  <c:v>         2007</c:v>
                </c:pt>
                <c:pt idx="50">
                  <c:v>         2008</c:v>
                </c:pt>
                <c:pt idx="51">
                  <c:v>         2009</c:v>
                </c:pt>
                <c:pt idx="52">
                  <c:v>2010</c:v>
                </c:pt>
                <c:pt idx="53">
                  <c:v>2011</c:v>
                </c:pt>
                <c:pt idx="54">
                  <c:v>2012</c:v>
                </c:pt>
                <c:pt idx="55">
                  <c:v>2013</c:v>
                </c:pt>
                <c:pt idx="56">
                  <c:v>2014</c:v>
                </c:pt>
                <c:pt idx="57">
                  <c:v>2015</c:v>
                </c:pt>
                <c:pt idx="58">
                  <c:v>2016</c:v>
                </c:pt>
                <c:pt idx="59">
                  <c:v>2017</c:v>
                </c:pt>
                <c:pt idx="60">
                  <c:v>2018</c:v>
                </c:pt>
                <c:pt idx="61">
                  <c:v>2019</c:v>
                </c:pt>
                <c:pt idx="62">
                  <c:v>2020</c:v>
                </c:pt>
                <c:pt idx="63">
                  <c:v>2021</c:v>
                </c:pt>
              </c:strCache>
            </c:strRef>
          </c:cat>
          <c:val>
            <c:numRef>
              <c:f>'Balance of Payments Data'!$F$23:$F$72</c:f>
              <c:numCache>
                <c:formatCode>#,##0_ ;[Red]\-#,##0\ </c:formatCode>
                <c:ptCount val="50"/>
                <c:pt idx="0">
                  <c:v>301</c:v>
                </c:pt>
                <c:pt idx="1">
                  <c:v>700</c:v>
                </c:pt>
                <c:pt idx="2">
                  <c:v>1166</c:v>
                </c:pt>
                <c:pt idx="3">
                  <c:v>958</c:v>
                </c:pt>
                <c:pt idx="4">
                  <c:v>688</c:v>
                </c:pt>
                <c:pt idx="5">
                  <c:v>223</c:v>
                </c:pt>
                <c:pt idx="6">
                  <c:v>-302</c:v>
                </c:pt>
                <c:pt idx="7">
                  <c:v>-452</c:v>
                </c:pt>
                <c:pt idx="8">
                  <c:v>-87</c:v>
                </c:pt>
                <c:pt idx="9">
                  <c:v>-49</c:v>
                </c:pt>
                <c:pt idx="10">
                  <c:v>571</c:v>
                </c:pt>
                <c:pt idx="11">
                  <c:v>-530</c:v>
                </c:pt>
                <c:pt idx="12">
                  <c:v>-1020</c:v>
                </c:pt>
                <c:pt idx="13">
                  <c:v>-2032</c:v>
                </c:pt>
                <c:pt idx="14">
                  <c:v>-2412</c:v>
                </c:pt>
                <c:pt idx="15">
                  <c:v>-2138</c:v>
                </c:pt>
                <c:pt idx="16">
                  <c:v>-2565</c:v>
                </c:pt>
                <c:pt idx="17">
                  <c:v>-3352</c:v>
                </c:pt>
                <c:pt idx="18">
                  <c:v>-3485</c:v>
                </c:pt>
                <c:pt idx="19">
                  <c:v>-4579</c:v>
                </c:pt>
                <c:pt idx="20">
                  <c:v>-3623</c:v>
                </c:pt>
                <c:pt idx="21">
                  <c:v>-3933</c:v>
                </c:pt>
                <c:pt idx="22">
                  <c:v>-4687</c:v>
                </c:pt>
                <c:pt idx="23">
                  <c:v>-6818</c:v>
                </c:pt>
                <c:pt idx="24">
                  <c:v>-9522</c:v>
                </c:pt>
                <c:pt idx="25">
                  <c:v>-11446</c:v>
                </c:pt>
                <c:pt idx="26">
                  <c:v>-14026</c:v>
                </c:pt>
                <c:pt idx="27">
                  <c:v>-15225</c:v>
                </c:pt>
                <c:pt idx="28">
                  <c:v>-16695</c:v>
                </c:pt>
                <c:pt idx="29">
                  <c:v>-17238</c:v>
                </c:pt>
                <c:pt idx="30">
                  <c:v>-17906</c:v>
                </c:pt>
                <c:pt idx="31">
                  <c:v>-18409</c:v>
                </c:pt>
                <c:pt idx="32">
                  <c:v>-19053</c:v>
                </c:pt>
                <c:pt idx="33">
                  <c:v>-20515</c:v>
                </c:pt>
                <c:pt idx="34">
                  <c:v>-16861</c:v>
                </c:pt>
                <c:pt idx="35">
                  <c:v>-19326</c:v>
                </c:pt>
                <c:pt idx="36">
                  <c:v>-18944</c:v>
                </c:pt>
                <c:pt idx="37">
                  <c:v>-18695</c:v>
                </c:pt>
                <c:pt idx="38">
                  <c:v>-19131</c:v>
                </c:pt>
                <c:pt idx="39">
                  <c:v>-19642</c:v>
                </c:pt>
                <c:pt idx="40">
                  <c:v>-22641</c:v>
                </c:pt>
                <c:pt idx="41">
                  <c:v>-25449</c:v>
                </c:pt>
                <c:pt idx="42">
                  <c:v>-26030</c:v>
                </c:pt>
                <c:pt idx="43">
                  <c:v>-31620</c:v>
                </c:pt>
                <c:pt idx="44">
                  <c:v>-33877</c:v>
                </c:pt>
                <c:pt idx="45">
                  <c:v>-7554</c:v>
                </c:pt>
                <c:pt idx="46">
                  <c:v>-9901</c:v>
                </c:pt>
                <c:pt idx="47">
                  <c:v>-32039.420185543844</c:v>
                </c:pt>
                <c:pt idx="48">
                  <c:v>-41361</c:v>
                </c:pt>
                <c:pt idx="49">
                  <c:v>-46152</c:v>
                </c:pt>
              </c:numCache>
            </c:numRef>
          </c:val>
          <c:extLst>
            <c:ext xmlns:c16="http://schemas.microsoft.com/office/drawing/2014/chart" uri="{C3380CC4-5D6E-409C-BE32-E72D297353CC}">
              <c16:uniqueId val="{00000000-4665-46D2-9DCD-62398CF98F0D}"/>
            </c:ext>
          </c:extLst>
        </c:ser>
        <c:dLbls>
          <c:showLegendKey val="0"/>
          <c:showVal val="0"/>
          <c:showCatName val="0"/>
          <c:showSerName val="0"/>
          <c:showPercent val="0"/>
          <c:showBubbleSize val="0"/>
        </c:dLbls>
        <c:gapWidth val="9"/>
        <c:axId val="216428560"/>
        <c:axId val="216430912"/>
      </c:barChart>
      <c:lineChart>
        <c:grouping val="standard"/>
        <c:varyColors val="0"/>
        <c:ser>
          <c:idx val="0"/>
          <c:order val="0"/>
          <c:tx>
            <c:strRef>
              <c:f>'Balance of Payments Data'!$B$4:$B$5</c:f>
              <c:strCache>
                <c:ptCount val="2"/>
                <c:pt idx="0">
                  <c:v>Outbound Spend</c:v>
                </c:pt>
                <c:pt idx="1">
                  <c:v>£m.</c:v>
                </c:pt>
              </c:strCache>
            </c:strRef>
          </c:tx>
          <c:spPr>
            <a:ln w="38100">
              <a:solidFill>
                <a:srgbClr val="FF0000"/>
              </a:solidFill>
              <a:prstDash val="solid"/>
            </a:ln>
          </c:spPr>
          <c:marker>
            <c:symbol val="none"/>
          </c:marker>
          <c:cat>
            <c:strRef>
              <c:f>'Balance of Payments Data'!$A$23:$A$72</c:f>
              <c:strCache>
                <c:ptCount val="50"/>
                <c:pt idx="0">
                  <c:v>         1975</c:v>
                </c:pt>
                <c:pt idx="1">
                  <c:v>         1976</c:v>
                </c:pt>
                <c:pt idx="2">
                  <c:v>         1977</c:v>
                </c:pt>
                <c:pt idx="3">
                  <c:v>         1978</c:v>
                </c:pt>
                <c:pt idx="4">
                  <c:v>         1979</c:v>
                </c:pt>
                <c:pt idx="5">
                  <c:v>         1980</c:v>
                </c:pt>
                <c:pt idx="6">
                  <c:v>         1981</c:v>
                </c:pt>
                <c:pt idx="7">
                  <c:v>         1982</c:v>
                </c:pt>
                <c:pt idx="8">
                  <c:v>         1983</c:v>
                </c:pt>
                <c:pt idx="9">
                  <c:v>         1984</c:v>
                </c:pt>
                <c:pt idx="10">
                  <c:v>         1985</c:v>
                </c:pt>
                <c:pt idx="11">
                  <c:v>         1986</c:v>
                </c:pt>
                <c:pt idx="12">
                  <c:v>         1987</c:v>
                </c:pt>
                <c:pt idx="13">
                  <c:v>         1988</c:v>
                </c:pt>
                <c:pt idx="14">
                  <c:v>         1989</c:v>
                </c:pt>
                <c:pt idx="15">
                  <c:v>         1990</c:v>
                </c:pt>
                <c:pt idx="16">
                  <c:v>         1991</c:v>
                </c:pt>
                <c:pt idx="17">
                  <c:v>         1992</c:v>
                </c:pt>
                <c:pt idx="18">
                  <c:v>         1993</c:v>
                </c:pt>
                <c:pt idx="19">
                  <c:v>         1994</c:v>
                </c:pt>
                <c:pt idx="20">
                  <c:v>         1995</c:v>
                </c:pt>
                <c:pt idx="21">
                  <c:v>         1996</c:v>
                </c:pt>
                <c:pt idx="22">
                  <c:v>         1997</c:v>
                </c:pt>
                <c:pt idx="23">
                  <c:v>         1998</c:v>
                </c:pt>
                <c:pt idx="24">
                  <c:v>         1999</c:v>
                </c:pt>
                <c:pt idx="25">
                  <c:v>         2000</c:v>
                </c:pt>
                <c:pt idx="26">
                  <c:v>         2001</c:v>
                </c:pt>
                <c:pt idx="27">
                  <c:v>         2002</c:v>
                </c:pt>
                <c:pt idx="28">
                  <c:v>         2003</c:v>
                </c:pt>
                <c:pt idx="29">
                  <c:v>         2004</c:v>
                </c:pt>
                <c:pt idx="30">
                  <c:v>         2005</c:v>
                </c:pt>
                <c:pt idx="31">
                  <c:v>         2006</c:v>
                </c:pt>
                <c:pt idx="32">
                  <c:v>         2007</c:v>
                </c:pt>
                <c:pt idx="33">
                  <c:v>         2008</c:v>
                </c:pt>
                <c:pt idx="34">
                  <c:v>         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'Balance of Payments Data'!$B$23:$B$72</c:f>
              <c:numCache>
                <c:formatCode>#,##0_);\(#,##0\)</c:formatCode>
                <c:ptCount val="50"/>
                <c:pt idx="0">
                  <c:v>917</c:v>
                </c:pt>
                <c:pt idx="1">
                  <c:v>1068</c:v>
                </c:pt>
                <c:pt idx="2">
                  <c:v>1186</c:v>
                </c:pt>
                <c:pt idx="3">
                  <c:v>1549</c:v>
                </c:pt>
                <c:pt idx="4">
                  <c:v>2109</c:v>
                </c:pt>
                <c:pt idx="5">
                  <c:v>2738</c:v>
                </c:pt>
                <c:pt idx="6">
                  <c:v>3272</c:v>
                </c:pt>
                <c:pt idx="7">
                  <c:v>3640</c:v>
                </c:pt>
                <c:pt idx="8">
                  <c:v>4090</c:v>
                </c:pt>
                <c:pt idx="9">
                  <c:v>4663</c:v>
                </c:pt>
                <c:pt idx="10">
                  <c:v>4871</c:v>
                </c:pt>
                <c:pt idx="11">
                  <c:v>6083</c:v>
                </c:pt>
                <c:pt idx="12">
                  <c:v>7280</c:v>
                </c:pt>
                <c:pt idx="13">
                  <c:v>8216</c:v>
                </c:pt>
                <c:pt idx="14">
                  <c:v>9357</c:v>
                </c:pt>
                <c:pt idx="15">
                  <c:v>9886</c:v>
                </c:pt>
                <c:pt idx="16">
                  <c:v>9951</c:v>
                </c:pt>
                <c:pt idx="17">
                  <c:v>11243</c:v>
                </c:pt>
                <c:pt idx="18">
                  <c:v>12972</c:v>
                </c:pt>
                <c:pt idx="19">
                  <c:v>14365</c:v>
                </c:pt>
                <c:pt idx="20">
                  <c:v>15386</c:v>
                </c:pt>
                <c:pt idx="21">
                  <c:v>16223</c:v>
                </c:pt>
                <c:pt idx="22">
                  <c:v>16931</c:v>
                </c:pt>
                <c:pt idx="23">
                  <c:v>19489</c:v>
                </c:pt>
                <c:pt idx="24">
                  <c:v>22020</c:v>
                </c:pt>
                <c:pt idx="25">
                  <c:v>24251</c:v>
                </c:pt>
                <c:pt idx="26">
                  <c:v>25332</c:v>
                </c:pt>
                <c:pt idx="27">
                  <c:v>26962</c:v>
                </c:pt>
                <c:pt idx="28">
                  <c:v>28550</c:v>
                </c:pt>
                <c:pt idx="29">
                  <c:v>30285</c:v>
                </c:pt>
                <c:pt idx="30">
                  <c:v>32154</c:v>
                </c:pt>
                <c:pt idx="31">
                  <c:v>34411</c:v>
                </c:pt>
                <c:pt idx="32">
                  <c:v>35013</c:v>
                </c:pt>
                <c:pt idx="33">
                  <c:v>36838</c:v>
                </c:pt>
                <c:pt idx="34">
                  <c:v>34455</c:v>
                </c:pt>
                <c:pt idx="35">
                  <c:v>37128</c:v>
                </c:pt>
                <c:pt idx="36">
                  <c:v>37917</c:v>
                </c:pt>
                <c:pt idx="37">
                  <c:v>38475</c:v>
                </c:pt>
                <c:pt idx="38">
                  <c:v>41369</c:v>
                </c:pt>
                <c:pt idx="39">
                  <c:v>43065</c:v>
                </c:pt>
                <c:pt idx="40">
                  <c:v>46480</c:v>
                </c:pt>
                <c:pt idx="41">
                  <c:v>50864</c:v>
                </c:pt>
                <c:pt idx="42">
                  <c:v>54426</c:v>
                </c:pt>
                <c:pt idx="43">
                  <c:v>58128</c:v>
                </c:pt>
                <c:pt idx="44">
                  <c:v>62325</c:v>
                </c:pt>
                <c:pt idx="45">
                  <c:v>13764</c:v>
                </c:pt>
                <c:pt idx="46">
                  <c:v>15547</c:v>
                </c:pt>
                <c:pt idx="47">
                  <c:v>58536.06102635929</c:v>
                </c:pt>
                <c:pt idx="48">
                  <c:v>72436</c:v>
                </c:pt>
                <c:pt idx="49">
                  <c:v>78628</c:v>
                </c:pt>
              </c:numCache>
            </c:numRef>
          </c:val>
          <c:smooth val="0"/>
          <c:extLst>
            <c:ext xmlns:c16="http://schemas.microsoft.com/office/drawing/2014/chart" uri="{C3380CC4-5D6E-409C-BE32-E72D297353CC}">
              <c16:uniqueId val="{00000001-4665-46D2-9DCD-62398CF98F0D}"/>
            </c:ext>
          </c:extLst>
        </c:ser>
        <c:ser>
          <c:idx val="2"/>
          <c:order val="2"/>
          <c:tx>
            <c:strRef>
              <c:f>'Balance of Payments Data'!$D$4:$D$5</c:f>
              <c:strCache>
                <c:ptCount val="2"/>
                <c:pt idx="0">
                  <c:v>Inbound Spend</c:v>
                </c:pt>
                <c:pt idx="1">
                  <c:v>£m.</c:v>
                </c:pt>
              </c:strCache>
            </c:strRef>
          </c:tx>
          <c:spPr>
            <a:ln>
              <a:solidFill>
                <a:srgbClr val="00B050"/>
              </a:solidFill>
            </a:ln>
          </c:spPr>
          <c:marker>
            <c:symbol val="none"/>
          </c:marker>
          <c:cat>
            <c:strRef>
              <c:f>'Balance of Payments Data'!$A$23:$A$72</c:f>
              <c:strCache>
                <c:ptCount val="50"/>
                <c:pt idx="0">
                  <c:v>         1975</c:v>
                </c:pt>
                <c:pt idx="1">
                  <c:v>         1976</c:v>
                </c:pt>
                <c:pt idx="2">
                  <c:v>         1977</c:v>
                </c:pt>
                <c:pt idx="3">
                  <c:v>         1978</c:v>
                </c:pt>
                <c:pt idx="4">
                  <c:v>         1979</c:v>
                </c:pt>
                <c:pt idx="5">
                  <c:v>         1980</c:v>
                </c:pt>
                <c:pt idx="6">
                  <c:v>         1981</c:v>
                </c:pt>
                <c:pt idx="7">
                  <c:v>         1982</c:v>
                </c:pt>
                <c:pt idx="8">
                  <c:v>         1983</c:v>
                </c:pt>
                <c:pt idx="9">
                  <c:v>         1984</c:v>
                </c:pt>
                <c:pt idx="10">
                  <c:v>         1985</c:v>
                </c:pt>
                <c:pt idx="11">
                  <c:v>         1986</c:v>
                </c:pt>
                <c:pt idx="12">
                  <c:v>         1987</c:v>
                </c:pt>
                <c:pt idx="13">
                  <c:v>         1988</c:v>
                </c:pt>
                <c:pt idx="14">
                  <c:v>         1989</c:v>
                </c:pt>
                <c:pt idx="15">
                  <c:v>         1990</c:v>
                </c:pt>
                <c:pt idx="16">
                  <c:v>         1991</c:v>
                </c:pt>
                <c:pt idx="17">
                  <c:v>         1992</c:v>
                </c:pt>
                <c:pt idx="18">
                  <c:v>         1993</c:v>
                </c:pt>
                <c:pt idx="19">
                  <c:v>         1994</c:v>
                </c:pt>
                <c:pt idx="20">
                  <c:v>         1995</c:v>
                </c:pt>
                <c:pt idx="21">
                  <c:v>         1996</c:v>
                </c:pt>
                <c:pt idx="22">
                  <c:v>         1997</c:v>
                </c:pt>
                <c:pt idx="23">
                  <c:v>         1998</c:v>
                </c:pt>
                <c:pt idx="24">
                  <c:v>         1999</c:v>
                </c:pt>
                <c:pt idx="25">
                  <c:v>         2000</c:v>
                </c:pt>
                <c:pt idx="26">
                  <c:v>         2001</c:v>
                </c:pt>
                <c:pt idx="27">
                  <c:v>         2002</c:v>
                </c:pt>
                <c:pt idx="28">
                  <c:v>         2003</c:v>
                </c:pt>
                <c:pt idx="29">
                  <c:v>         2004</c:v>
                </c:pt>
                <c:pt idx="30">
                  <c:v>         2005</c:v>
                </c:pt>
                <c:pt idx="31">
                  <c:v>         2006</c:v>
                </c:pt>
                <c:pt idx="32">
                  <c:v>         2007</c:v>
                </c:pt>
                <c:pt idx="33">
                  <c:v>         2008</c:v>
                </c:pt>
                <c:pt idx="34">
                  <c:v>         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'Balance of Payments Data'!$D$23:$D$72</c:f>
              <c:numCache>
                <c:formatCode>#,##0_);\(#,##0\)</c:formatCode>
                <c:ptCount val="50"/>
                <c:pt idx="0">
                  <c:v>1218</c:v>
                </c:pt>
                <c:pt idx="1">
                  <c:v>1768</c:v>
                </c:pt>
                <c:pt idx="2">
                  <c:v>2352</c:v>
                </c:pt>
                <c:pt idx="3">
                  <c:v>2507</c:v>
                </c:pt>
                <c:pt idx="4">
                  <c:v>2797</c:v>
                </c:pt>
                <c:pt idx="5">
                  <c:v>2961</c:v>
                </c:pt>
                <c:pt idx="6">
                  <c:v>2970</c:v>
                </c:pt>
                <c:pt idx="7">
                  <c:v>3188</c:v>
                </c:pt>
                <c:pt idx="8">
                  <c:v>4003</c:v>
                </c:pt>
                <c:pt idx="9">
                  <c:v>4614</c:v>
                </c:pt>
                <c:pt idx="10">
                  <c:v>5442</c:v>
                </c:pt>
                <c:pt idx="11">
                  <c:v>5553</c:v>
                </c:pt>
                <c:pt idx="12">
                  <c:v>6260</c:v>
                </c:pt>
                <c:pt idx="13">
                  <c:v>6184</c:v>
                </c:pt>
                <c:pt idx="14">
                  <c:v>6945</c:v>
                </c:pt>
                <c:pt idx="15">
                  <c:v>7748</c:v>
                </c:pt>
                <c:pt idx="16">
                  <c:v>7386</c:v>
                </c:pt>
                <c:pt idx="17">
                  <c:v>7891</c:v>
                </c:pt>
                <c:pt idx="18">
                  <c:v>9487</c:v>
                </c:pt>
                <c:pt idx="19">
                  <c:v>9786</c:v>
                </c:pt>
                <c:pt idx="20">
                  <c:v>11763</c:v>
                </c:pt>
                <c:pt idx="21">
                  <c:v>12290</c:v>
                </c:pt>
                <c:pt idx="22">
                  <c:v>12244</c:v>
                </c:pt>
                <c:pt idx="23">
                  <c:v>12671</c:v>
                </c:pt>
                <c:pt idx="24">
                  <c:v>12498</c:v>
                </c:pt>
                <c:pt idx="25">
                  <c:v>12805</c:v>
                </c:pt>
                <c:pt idx="26">
                  <c:v>11306</c:v>
                </c:pt>
                <c:pt idx="27">
                  <c:v>11737</c:v>
                </c:pt>
                <c:pt idx="28">
                  <c:v>11855</c:v>
                </c:pt>
                <c:pt idx="29">
                  <c:v>13047</c:v>
                </c:pt>
                <c:pt idx="30">
                  <c:v>14248</c:v>
                </c:pt>
                <c:pt idx="31">
                  <c:v>16002</c:v>
                </c:pt>
                <c:pt idx="32">
                  <c:v>15960</c:v>
                </c:pt>
                <c:pt idx="33">
                  <c:v>16323</c:v>
                </c:pt>
                <c:pt idx="34">
                  <c:v>17594</c:v>
                </c:pt>
                <c:pt idx="35">
                  <c:v>17802</c:v>
                </c:pt>
                <c:pt idx="36">
                  <c:v>18973</c:v>
                </c:pt>
                <c:pt idx="37">
                  <c:v>19780</c:v>
                </c:pt>
                <c:pt idx="38">
                  <c:v>22238</c:v>
                </c:pt>
                <c:pt idx="39">
                  <c:v>23423</c:v>
                </c:pt>
                <c:pt idx="40">
                  <c:v>23839</c:v>
                </c:pt>
                <c:pt idx="41">
                  <c:v>25415</c:v>
                </c:pt>
                <c:pt idx="42">
                  <c:v>28396</c:v>
                </c:pt>
                <c:pt idx="43">
                  <c:v>26508</c:v>
                </c:pt>
                <c:pt idx="44">
                  <c:v>28448</c:v>
                </c:pt>
                <c:pt idx="45">
                  <c:v>6210</c:v>
                </c:pt>
                <c:pt idx="46">
                  <c:v>5646</c:v>
                </c:pt>
                <c:pt idx="47">
                  <c:v>26496.640840815446</c:v>
                </c:pt>
                <c:pt idx="48">
                  <c:v>31075</c:v>
                </c:pt>
                <c:pt idx="49">
                  <c:v>32476</c:v>
                </c:pt>
              </c:numCache>
            </c:numRef>
          </c:val>
          <c:smooth val="0"/>
          <c:extLst>
            <c:ext xmlns:c16="http://schemas.microsoft.com/office/drawing/2014/chart" uri="{C3380CC4-5D6E-409C-BE32-E72D297353CC}">
              <c16:uniqueId val="{00000002-4665-46D2-9DCD-62398CF98F0D}"/>
            </c:ext>
          </c:extLst>
        </c:ser>
        <c:dLbls>
          <c:showLegendKey val="0"/>
          <c:showVal val="0"/>
          <c:showCatName val="0"/>
          <c:showSerName val="0"/>
          <c:showPercent val="0"/>
          <c:showBubbleSize val="0"/>
        </c:dLbls>
        <c:marker val="1"/>
        <c:smooth val="0"/>
        <c:axId val="216428560"/>
        <c:axId val="216430912"/>
        <c:extLst>
          <c:ext xmlns:c15="http://schemas.microsoft.com/office/drawing/2012/chart" uri="{02D57815-91ED-43cb-92C2-25804820EDAC}">
            <c15:filteredLineSeries>
              <c15:ser>
                <c:idx val="1"/>
                <c:order val="1"/>
                <c:tx>
                  <c:strRef>
                    <c:extLst>
                      <c:ext uri="{02D57815-91ED-43cb-92C2-25804820EDAC}">
                        <c15:formulaRef>
                          <c15:sqref>'Balance of Payments Data'!$C$4:$C$5</c15:sqref>
                        </c15:formulaRef>
                      </c:ext>
                    </c:extLst>
                    <c:strCache>
                      <c:ptCount val="2"/>
                      <c:pt idx="0">
                        <c:v>Outbound Spend</c:v>
                      </c:pt>
                      <c:pt idx="1">
                        <c:v>% change</c:v>
                      </c:pt>
                    </c:strCache>
                  </c:strRef>
                </c:tx>
                <c:cat>
                  <c:strRef>
                    <c:extLst>
                      <c:ext uri="{02D57815-91ED-43cb-92C2-25804820EDAC}">
                        <c15:formulaRef>
                          <c15:sqref>'Balance of Payments Data'!$A$23:$A$72</c15:sqref>
                        </c15:formulaRef>
                      </c:ext>
                    </c:extLst>
                    <c:strCache>
                      <c:ptCount val="50"/>
                      <c:pt idx="0">
                        <c:v>         1975</c:v>
                      </c:pt>
                      <c:pt idx="1">
                        <c:v>         1976</c:v>
                      </c:pt>
                      <c:pt idx="2">
                        <c:v>         1977</c:v>
                      </c:pt>
                      <c:pt idx="3">
                        <c:v>         1978</c:v>
                      </c:pt>
                      <c:pt idx="4">
                        <c:v>         1979</c:v>
                      </c:pt>
                      <c:pt idx="5">
                        <c:v>         1980</c:v>
                      </c:pt>
                      <c:pt idx="6">
                        <c:v>         1981</c:v>
                      </c:pt>
                      <c:pt idx="7">
                        <c:v>         1982</c:v>
                      </c:pt>
                      <c:pt idx="8">
                        <c:v>         1983</c:v>
                      </c:pt>
                      <c:pt idx="9">
                        <c:v>         1984</c:v>
                      </c:pt>
                      <c:pt idx="10">
                        <c:v>         1985</c:v>
                      </c:pt>
                      <c:pt idx="11">
                        <c:v>         1986</c:v>
                      </c:pt>
                      <c:pt idx="12">
                        <c:v>         1987</c:v>
                      </c:pt>
                      <c:pt idx="13">
                        <c:v>         1988</c:v>
                      </c:pt>
                      <c:pt idx="14">
                        <c:v>         1989</c:v>
                      </c:pt>
                      <c:pt idx="15">
                        <c:v>         1990</c:v>
                      </c:pt>
                      <c:pt idx="16">
                        <c:v>         1991</c:v>
                      </c:pt>
                      <c:pt idx="17">
                        <c:v>         1992</c:v>
                      </c:pt>
                      <c:pt idx="18">
                        <c:v>         1993</c:v>
                      </c:pt>
                      <c:pt idx="19">
                        <c:v>         1994</c:v>
                      </c:pt>
                      <c:pt idx="20">
                        <c:v>         1995</c:v>
                      </c:pt>
                      <c:pt idx="21">
                        <c:v>         1996</c:v>
                      </c:pt>
                      <c:pt idx="22">
                        <c:v>         1997</c:v>
                      </c:pt>
                      <c:pt idx="23">
                        <c:v>         1998</c:v>
                      </c:pt>
                      <c:pt idx="24">
                        <c:v>         1999</c:v>
                      </c:pt>
                      <c:pt idx="25">
                        <c:v>         2000</c:v>
                      </c:pt>
                      <c:pt idx="26">
                        <c:v>         2001</c:v>
                      </c:pt>
                      <c:pt idx="27">
                        <c:v>         2002</c:v>
                      </c:pt>
                      <c:pt idx="28">
                        <c:v>         2003</c:v>
                      </c:pt>
                      <c:pt idx="29">
                        <c:v>         2004</c:v>
                      </c:pt>
                      <c:pt idx="30">
                        <c:v>         2005</c:v>
                      </c:pt>
                      <c:pt idx="31">
                        <c:v>         2006</c:v>
                      </c:pt>
                      <c:pt idx="32">
                        <c:v>         2007</c:v>
                      </c:pt>
                      <c:pt idx="33">
                        <c:v>         2008</c:v>
                      </c:pt>
                      <c:pt idx="34">
                        <c:v>         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extLst>
                      <c:ext uri="{02D57815-91ED-43cb-92C2-25804820EDAC}">
                        <c15:formulaRef>
                          <c15:sqref>'Balance of Payments Data'!$C$6:$C$66</c15:sqref>
                        </c15:formulaRef>
                      </c:ext>
                    </c:extLst>
                    <c:numCache>
                      <c:formatCode>0%</c:formatCode>
                      <c:ptCount val="61"/>
                      <c:pt idx="0" formatCode="General">
                        <c:v>0</c:v>
                      </c:pt>
                      <c:pt idx="1">
                        <c:v>7.8947368421052627E-2</c:v>
                      </c:pt>
                      <c:pt idx="2">
                        <c:v>0.13414634146341464</c:v>
                      </c:pt>
                      <c:pt idx="3">
                        <c:v>7.5268817204301078E-2</c:v>
                      </c:pt>
                      <c:pt idx="4">
                        <c:v>0.05</c:v>
                      </c:pt>
                      <c:pt idx="5">
                        <c:v>0.14761904761904762</c:v>
                      </c:pt>
                      <c:pt idx="6">
                        <c:v>8.2987551867219914E-2</c:v>
                      </c:pt>
                      <c:pt idx="7">
                        <c:v>0.1111111111111111</c:v>
                      </c:pt>
                      <c:pt idx="8">
                        <c:v>2.4137931034482758E-2</c:v>
                      </c:pt>
                      <c:pt idx="9">
                        <c:v>-7.7441077441077436E-2</c:v>
                      </c:pt>
                      <c:pt idx="10">
                        <c:v>-1.0948905109489052E-2</c:v>
                      </c:pt>
                      <c:pt idx="11">
                        <c:v>0.19557195571955718</c:v>
                      </c:pt>
                      <c:pt idx="12">
                        <c:v>0.17901234567901234</c:v>
                      </c:pt>
                      <c:pt idx="13">
                        <c:v>0.15706806282722513</c:v>
                      </c:pt>
                      <c:pt idx="14">
                        <c:v>0.21040723981900453</c:v>
                      </c:pt>
                      <c:pt idx="15">
                        <c:v>0.29906542056074764</c:v>
                      </c:pt>
                      <c:pt idx="16">
                        <c:v>1.1510791366906475E-2</c:v>
                      </c:pt>
                      <c:pt idx="17">
                        <c:v>0.30440967283072545</c:v>
                      </c:pt>
                      <c:pt idx="18">
                        <c:v>0.16466739367502725</c:v>
                      </c:pt>
                      <c:pt idx="19">
                        <c:v>0.1104868913857678</c:v>
                      </c:pt>
                      <c:pt idx="20">
                        <c:v>0.30607082630691401</c:v>
                      </c:pt>
                      <c:pt idx="21">
                        <c:v>0.36152356358941251</c:v>
                      </c:pt>
                      <c:pt idx="22">
                        <c:v>0.2982456140350877</c:v>
                      </c:pt>
                      <c:pt idx="23">
                        <c:v>0.19503287070854639</c:v>
                      </c:pt>
                      <c:pt idx="24">
                        <c:v>0.11246943765281174</c:v>
                      </c:pt>
                      <c:pt idx="25">
                        <c:v>0.12362637362637363</c:v>
                      </c:pt>
                      <c:pt idx="26">
                        <c:v>0.14009779951100246</c:v>
                      </c:pt>
                      <c:pt idx="27">
                        <c:v>4.4606476517263564E-2</c:v>
                      </c:pt>
                      <c:pt idx="28">
                        <c:v>0.24881954424142885</c:v>
                      </c:pt>
                      <c:pt idx="29">
                        <c:v>0.19677790563866512</c:v>
                      </c:pt>
                      <c:pt idx="30">
                        <c:v>0.12857142857142856</c:v>
                      </c:pt>
                      <c:pt idx="31">
                        <c:v>0.13887536514118792</c:v>
                      </c:pt>
                      <c:pt idx="32">
                        <c:v>5.653521427808058E-2</c:v>
                      </c:pt>
                      <c:pt idx="33">
                        <c:v>6.5749544810843616E-3</c:v>
                      </c:pt>
                      <c:pt idx="34">
                        <c:v>0.12983619736709878</c:v>
                      </c:pt>
                      <c:pt idx="35">
                        <c:v>0.15378457707017701</c:v>
                      </c:pt>
                      <c:pt idx="36">
                        <c:v>0.10738513721862473</c:v>
                      </c:pt>
                      <c:pt idx="37">
                        <c:v>7.1075530804037598E-2</c:v>
                      </c:pt>
                      <c:pt idx="38">
                        <c:v>5.4400103990640845E-2</c:v>
                      </c:pt>
                      <c:pt idx="39">
                        <c:v>4.3641743204092955E-2</c:v>
                      </c:pt>
                      <c:pt idx="40">
                        <c:v>0.15108381076132538</c:v>
                      </c:pt>
                      <c:pt idx="41">
                        <c:v>0.12986813074041767</c:v>
                      </c:pt>
                      <c:pt idx="42">
                        <c:v>0.10131698455949137</c:v>
                      </c:pt>
                      <c:pt idx="43">
                        <c:v>4.4575481423446459E-2</c:v>
                      </c:pt>
                      <c:pt idx="44">
                        <c:v>6.4345491867993057E-2</c:v>
                      </c:pt>
                      <c:pt idx="45">
                        <c:v>5.8897707885171721E-2</c:v>
                      </c:pt>
                      <c:pt idx="46">
                        <c:v>6.0770577933450087E-2</c:v>
                      </c:pt>
                      <c:pt idx="47">
                        <c:v>6.1713719663199607E-2</c:v>
                      </c:pt>
                      <c:pt idx="48">
                        <c:v>7.019344405050694E-2</c:v>
                      </c:pt>
                      <c:pt idx="49">
                        <c:v>1.749440585859173E-2</c:v>
                      </c:pt>
                      <c:pt idx="50">
                        <c:v>5.212349698683346E-2</c:v>
                      </c:pt>
                      <c:pt idx="51">
                        <c:v>-6.4688636733807481E-2</c:v>
                      </c:pt>
                      <c:pt idx="52">
                        <c:v>7.7579451458424029E-2</c:v>
                      </c:pt>
                      <c:pt idx="53">
                        <c:v>2.1250808015513899E-2</c:v>
                      </c:pt>
                      <c:pt idx="54">
                        <c:v>1.4716354141941609E-2</c:v>
                      </c:pt>
                      <c:pt idx="55">
                        <c:v>7.521767381416504E-2</c:v>
                      </c:pt>
                      <c:pt idx="56">
                        <c:v>4.0996881723029323E-2</c:v>
                      </c:pt>
                      <c:pt idx="57">
                        <c:v>7.9298734471148269E-2</c:v>
                      </c:pt>
                      <c:pt idx="58">
                        <c:v>9.4320137693631664E-2</c:v>
                      </c:pt>
                      <c:pt idx="59">
                        <c:v>7.0029883611198496E-2</c:v>
                      </c:pt>
                      <c:pt idx="60">
                        <c:v>6.801896152574137E-2</c:v>
                      </c:pt>
                    </c:numCache>
                  </c:numRef>
                </c:val>
                <c:smooth val="0"/>
                <c:extLst>
                  <c:ext xmlns:c16="http://schemas.microsoft.com/office/drawing/2014/chart" uri="{C3380CC4-5D6E-409C-BE32-E72D297353CC}">
                    <c16:uniqueId val="{00000003-4665-46D2-9DCD-62398CF98F0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'Balance of Payments Data'!$E$4:$E$5</c15:sqref>
                        </c15:formulaRef>
                      </c:ext>
                    </c:extLst>
                    <c:strCache>
                      <c:ptCount val="2"/>
                      <c:pt idx="0">
                        <c:v>Inbound Spend</c:v>
                      </c:pt>
                      <c:pt idx="1">
                        <c:v>% change</c:v>
                      </c:pt>
                    </c:strCache>
                  </c:strRef>
                </c:tx>
                <c:cat>
                  <c:strRef>
                    <c:extLst xmlns:c15="http://schemas.microsoft.com/office/drawing/2012/chart">
                      <c:ext xmlns:c15="http://schemas.microsoft.com/office/drawing/2012/chart" uri="{02D57815-91ED-43cb-92C2-25804820EDAC}">
                        <c15:formulaRef>
                          <c15:sqref>'Balance of Payments Data'!$A$23:$A$72</c15:sqref>
                        </c15:formulaRef>
                      </c:ext>
                    </c:extLst>
                    <c:strCache>
                      <c:ptCount val="50"/>
                      <c:pt idx="0">
                        <c:v>         1975</c:v>
                      </c:pt>
                      <c:pt idx="1">
                        <c:v>         1976</c:v>
                      </c:pt>
                      <c:pt idx="2">
                        <c:v>         1977</c:v>
                      </c:pt>
                      <c:pt idx="3">
                        <c:v>         1978</c:v>
                      </c:pt>
                      <c:pt idx="4">
                        <c:v>         1979</c:v>
                      </c:pt>
                      <c:pt idx="5">
                        <c:v>         1980</c:v>
                      </c:pt>
                      <c:pt idx="6">
                        <c:v>         1981</c:v>
                      </c:pt>
                      <c:pt idx="7">
                        <c:v>         1982</c:v>
                      </c:pt>
                      <c:pt idx="8">
                        <c:v>         1983</c:v>
                      </c:pt>
                      <c:pt idx="9">
                        <c:v>         1984</c:v>
                      </c:pt>
                      <c:pt idx="10">
                        <c:v>         1985</c:v>
                      </c:pt>
                      <c:pt idx="11">
                        <c:v>         1986</c:v>
                      </c:pt>
                      <c:pt idx="12">
                        <c:v>         1987</c:v>
                      </c:pt>
                      <c:pt idx="13">
                        <c:v>         1988</c:v>
                      </c:pt>
                      <c:pt idx="14">
                        <c:v>         1989</c:v>
                      </c:pt>
                      <c:pt idx="15">
                        <c:v>         1990</c:v>
                      </c:pt>
                      <c:pt idx="16">
                        <c:v>         1991</c:v>
                      </c:pt>
                      <c:pt idx="17">
                        <c:v>         1992</c:v>
                      </c:pt>
                      <c:pt idx="18">
                        <c:v>         1993</c:v>
                      </c:pt>
                      <c:pt idx="19">
                        <c:v>         1994</c:v>
                      </c:pt>
                      <c:pt idx="20">
                        <c:v>         1995</c:v>
                      </c:pt>
                      <c:pt idx="21">
                        <c:v>         1996</c:v>
                      </c:pt>
                      <c:pt idx="22">
                        <c:v>         1997</c:v>
                      </c:pt>
                      <c:pt idx="23">
                        <c:v>         1998</c:v>
                      </c:pt>
                      <c:pt idx="24">
                        <c:v>         1999</c:v>
                      </c:pt>
                      <c:pt idx="25">
                        <c:v>         2000</c:v>
                      </c:pt>
                      <c:pt idx="26">
                        <c:v>         2001</c:v>
                      </c:pt>
                      <c:pt idx="27">
                        <c:v>         2002</c:v>
                      </c:pt>
                      <c:pt idx="28">
                        <c:v>         2003</c:v>
                      </c:pt>
                      <c:pt idx="29">
                        <c:v>         2004</c:v>
                      </c:pt>
                      <c:pt idx="30">
                        <c:v>         2005</c:v>
                      </c:pt>
                      <c:pt idx="31">
                        <c:v>         2006</c:v>
                      </c:pt>
                      <c:pt idx="32">
                        <c:v>         2007</c:v>
                      </c:pt>
                      <c:pt idx="33">
                        <c:v>         2008</c:v>
                      </c:pt>
                      <c:pt idx="34">
                        <c:v>         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extLst xmlns:c15="http://schemas.microsoft.com/office/drawing/2012/chart">
                      <c:ext xmlns:c15="http://schemas.microsoft.com/office/drawing/2012/chart" uri="{02D57815-91ED-43cb-92C2-25804820EDAC}">
                        <c15:formulaRef>
                          <c15:sqref>'Balance of Payments Data'!$E$6:$E$66</c15:sqref>
                        </c15:formulaRef>
                      </c:ext>
                    </c:extLst>
                    <c:numCache>
                      <c:formatCode>0%</c:formatCode>
                      <c:ptCount val="61"/>
                      <c:pt idx="0" formatCode="General">
                        <c:v>0</c:v>
                      </c:pt>
                      <c:pt idx="1">
                        <c:v>6.7164179104477612E-2</c:v>
                      </c:pt>
                      <c:pt idx="2">
                        <c:v>0.18181818181818182</c:v>
                      </c:pt>
                      <c:pt idx="3">
                        <c:v>4.142011834319527E-2</c:v>
                      </c:pt>
                      <c:pt idx="4">
                        <c:v>3.9772727272727272E-2</c:v>
                      </c:pt>
                      <c:pt idx="5">
                        <c:v>2.7322404371584699E-2</c:v>
                      </c:pt>
                      <c:pt idx="6">
                        <c:v>1.0638297872340425E-2</c:v>
                      </c:pt>
                      <c:pt idx="7">
                        <c:v>1.5789473684210527E-2</c:v>
                      </c:pt>
                      <c:pt idx="8">
                        <c:v>0.13471502590673576</c:v>
                      </c:pt>
                      <c:pt idx="9">
                        <c:v>7.7625570776255703E-2</c:v>
                      </c:pt>
                      <c:pt idx="10">
                        <c:v>0.19491525423728814</c:v>
                      </c:pt>
                      <c:pt idx="11">
                        <c:v>0.27304964539007093</c:v>
                      </c:pt>
                      <c:pt idx="12">
                        <c:v>0.20334261838440112</c:v>
                      </c:pt>
                      <c:pt idx="13">
                        <c:v>0.15740740740740741</c:v>
                      </c:pt>
                      <c:pt idx="14">
                        <c:v>0.152</c:v>
                      </c:pt>
                      <c:pt idx="15">
                        <c:v>0.26041666666666669</c:v>
                      </c:pt>
                      <c:pt idx="16">
                        <c:v>0.23691460055096419</c:v>
                      </c:pt>
                      <c:pt idx="17">
                        <c:v>0.35634743875278396</c:v>
                      </c:pt>
                      <c:pt idx="18">
                        <c:v>0.45155993431855501</c:v>
                      </c:pt>
                      <c:pt idx="19">
                        <c:v>0.33031674208144796</c:v>
                      </c:pt>
                      <c:pt idx="20">
                        <c:v>6.5901360544217691E-2</c:v>
                      </c:pt>
                      <c:pt idx="21">
                        <c:v>0.1156761069006781</c:v>
                      </c:pt>
                      <c:pt idx="22">
                        <c:v>5.863425098319628E-2</c:v>
                      </c:pt>
                      <c:pt idx="23">
                        <c:v>3.0395136778115501E-3</c:v>
                      </c:pt>
                      <c:pt idx="24">
                        <c:v>7.3400673400673397E-2</c:v>
                      </c:pt>
                      <c:pt idx="25">
                        <c:v>0.25564617314930993</c:v>
                      </c:pt>
                      <c:pt idx="26">
                        <c:v>0.1526355233574819</c:v>
                      </c:pt>
                      <c:pt idx="27">
                        <c:v>0.17945383615084526</c:v>
                      </c:pt>
                      <c:pt idx="28">
                        <c:v>2.0396912899669238E-2</c:v>
                      </c:pt>
                      <c:pt idx="29">
                        <c:v>0.12731856654060869</c:v>
                      </c:pt>
                      <c:pt idx="30">
                        <c:v>-1.2140575079872205E-2</c:v>
                      </c:pt>
                      <c:pt idx="31">
                        <c:v>0.1230595084087969</c:v>
                      </c:pt>
                      <c:pt idx="32">
                        <c:v>0.11562275017998561</c:v>
                      </c:pt>
                      <c:pt idx="33">
                        <c:v>-4.6721734641197728E-2</c:v>
                      </c:pt>
                      <c:pt idx="34">
                        <c:v>6.8372596804765776E-2</c:v>
                      </c:pt>
                      <c:pt idx="35">
                        <c:v>0.2022557343809403</c:v>
                      </c:pt>
                      <c:pt idx="36">
                        <c:v>3.1516812480236113E-2</c:v>
                      </c:pt>
                      <c:pt idx="37">
                        <c:v>0.20202329858982218</c:v>
                      </c:pt>
                      <c:pt idx="38">
                        <c:v>4.480149621695146E-2</c:v>
                      </c:pt>
                      <c:pt idx="39">
                        <c:v>-3.7428803905614322E-3</c:v>
                      </c:pt>
                      <c:pt idx="40">
                        <c:v>3.4874224109768051E-2</c:v>
                      </c:pt>
                      <c:pt idx="41">
                        <c:v>-1.3653223897087839E-2</c:v>
                      </c:pt>
                      <c:pt idx="42">
                        <c:v>2.4563930228836614E-2</c:v>
                      </c:pt>
                      <c:pt idx="43">
                        <c:v>-0.11706364701288559</c:v>
                      </c:pt>
                      <c:pt idx="44">
                        <c:v>3.8121351494781533E-2</c:v>
                      </c:pt>
                      <c:pt idx="45">
                        <c:v>1.00536764079407E-2</c:v>
                      </c:pt>
                      <c:pt idx="46">
                        <c:v>0.1005482918599747</c:v>
                      </c:pt>
                      <c:pt idx="47">
                        <c:v>9.2051812677243813E-2</c:v>
                      </c:pt>
                      <c:pt idx="48">
                        <c:v>0.12310499719258844</c:v>
                      </c:pt>
                      <c:pt idx="49">
                        <c:v>-2.6246719160104987E-3</c:v>
                      </c:pt>
                      <c:pt idx="50">
                        <c:v>2.274436090225564E-2</c:v>
                      </c:pt>
                      <c:pt idx="51">
                        <c:v>7.786558843349875E-2</c:v>
                      </c:pt>
                      <c:pt idx="52">
                        <c:v>1.1822212117767421E-2</c:v>
                      </c:pt>
                      <c:pt idx="53">
                        <c:v>6.5779125940905514E-2</c:v>
                      </c:pt>
                      <c:pt idx="54">
                        <c:v>4.2534127444262992E-2</c:v>
                      </c:pt>
                      <c:pt idx="55">
                        <c:v>0.12426693629929231</c:v>
                      </c:pt>
                      <c:pt idx="56">
                        <c:v>5.3287166112060413E-2</c:v>
                      </c:pt>
                      <c:pt idx="57">
                        <c:v>1.7760321051957462E-2</c:v>
                      </c:pt>
                      <c:pt idx="58">
                        <c:v>6.6110155627333356E-2</c:v>
                      </c:pt>
                      <c:pt idx="59">
                        <c:v>0.11729293724178635</c:v>
                      </c:pt>
                      <c:pt idx="60">
                        <c:v>-6.6488237779969039E-2</c:v>
                      </c:pt>
                    </c:numCache>
                  </c:numRef>
                </c:val>
                <c:smooth val="0"/>
                <c:extLst xmlns:c15="http://schemas.microsoft.com/office/drawing/2012/chart">
                  <c:ext xmlns:c16="http://schemas.microsoft.com/office/drawing/2014/chart" uri="{C3380CC4-5D6E-409C-BE32-E72D297353CC}">
                    <c16:uniqueId val="{00000004-4665-46D2-9DCD-62398CF98F0D}"/>
                  </c:ext>
                </c:extLst>
              </c15:ser>
            </c15:filteredLineSeries>
          </c:ext>
        </c:extLst>
      </c:lineChart>
      <c:catAx>
        <c:axId val="216428560"/>
        <c:scaling>
          <c:orientation val="minMax"/>
        </c:scaling>
        <c:delete val="0"/>
        <c:axPos val="b"/>
        <c:title>
          <c:overlay val="0"/>
        </c:title>
        <c:numFmt formatCode="@" sourceLinked="0"/>
        <c:majorTickMark val="out"/>
        <c:minorTickMark val="none"/>
        <c:tickLblPos val="low"/>
        <c:spPr>
          <a:ln w="3175">
            <a:solidFill>
              <a:srgbClr val="000000"/>
            </a:solidFill>
            <a:prstDash val="solid"/>
          </a:ln>
        </c:spPr>
        <c:txPr>
          <a:bodyPr rot="-5400000" vert="horz"/>
          <a:lstStyle/>
          <a:p>
            <a:pPr>
              <a:defRPr/>
            </a:pPr>
            <a:endParaRPr lang="en-US"/>
          </a:p>
        </c:txPr>
        <c:crossAx val="216430912"/>
        <c:crosses val="autoZero"/>
        <c:auto val="1"/>
        <c:lblAlgn val="ctr"/>
        <c:lblOffset val="100"/>
        <c:tickLblSkip val="1"/>
        <c:tickMarkSkip val="1"/>
        <c:noMultiLvlLbl val="0"/>
      </c:catAx>
      <c:valAx>
        <c:axId val="216430912"/>
        <c:scaling>
          <c:orientation val="minMax"/>
        </c:scaling>
        <c:delete val="0"/>
        <c:axPos val="l"/>
        <c:majorGridlines>
          <c:spPr>
            <a:ln w="3175">
              <a:solidFill>
                <a:srgbClr val="C0C0C0"/>
              </a:solidFill>
              <a:prstDash val="solid"/>
            </a:ln>
          </c:spPr>
        </c:majorGridlines>
        <c:title>
          <c:tx>
            <c:rich>
              <a:bodyPr/>
              <a:lstStyle/>
              <a:p>
                <a:pPr>
                  <a:defRPr/>
                </a:pPr>
                <a:r>
                  <a:rPr lang="en-GB"/>
                  <a:t>£m</a:t>
                </a:r>
              </a:p>
            </c:rich>
          </c:tx>
          <c:layout>
            <c:manualLayout>
              <c:xMode val="edge"/>
              <c:yMode val="edge"/>
              <c:x val="1.1375425897849727E-2"/>
              <c:y val="0.54067794336610819"/>
            </c:manualLayout>
          </c:layout>
          <c:overlay val="0"/>
          <c:spPr>
            <a:noFill/>
            <a:ln w="25400">
              <a:noFill/>
            </a:ln>
          </c:spPr>
        </c:title>
        <c:numFmt formatCode="#,##0_ ;[Red]\-#,##0\ " sourceLinked="1"/>
        <c:majorTickMark val="out"/>
        <c:minorTickMark val="none"/>
        <c:tickLblPos val="nextTo"/>
        <c:spPr>
          <a:ln w="3175">
            <a:solidFill>
              <a:srgbClr val="000000"/>
            </a:solidFill>
            <a:prstDash val="solid"/>
          </a:ln>
        </c:spPr>
        <c:txPr>
          <a:bodyPr rot="0" vert="horz"/>
          <a:lstStyle/>
          <a:p>
            <a:pPr>
              <a:defRPr/>
            </a:pPr>
            <a:endParaRPr lang="en-US"/>
          </a:p>
        </c:txPr>
        <c:crossAx val="216428560"/>
        <c:crosses val="autoZero"/>
        <c:crossBetween val="between"/>
      </c:valAx>
      <c:spPr>
        <a:solidFill>
          <a:srgbClr val="FFFFFF"/>
        </a:solidFill>
        <a:ln w="12700">
          <a:solidFill>
            <a:srgbClr val="808080"/>
          </a:solidFill>
          <a:prstDash val="solid"/>
        </a:ln>
      </c:spPr>
    </c:plotArea>
    <c:legend>
      <c:legendPos val="r"/>
      <c:layout>
        <c:manualLayout>
          <c:xMode val="edge"/>
          <c:yMode val="edge"/>
          <c:x val="0.87560587535253742"/>
          <c:y val="0.36544339964318767"/>
          <c:w val="0.12439412464746255"/>
          <c:h val="0.29869624899953939"/>
        </c:manualLayout>
      </c:layout>
      <c:overlay val="0"/>
      <c:spPr>
        <a:solidFill>
          <a:srgbClr val="FFFFFF"/>
        </a:solidFill>
        <a:ln w="3175">
          <a:solidFill>
            <a:srgbClr val="000000"/>
          </a:solidFill>
          <a:prstDash val="solid"/>
        </a:ln>
      </c:spPr>
    </c:legend>
    <c:plotVisOnly val="1"/>
    <c:dispBlanksAs val="gap"/>
    <c:showDLblsOverMax val="0"/>
  </c:chart>
  <c:spPr>
    <a:solidFill>
      <a:schemeClr val="accent1">
        <a:lumMod val="20000"/>
        <a:lumOff val="80000"/>
      </a:schemeClr>
    </a:solidFill>
    <a:ln w="9525">
      <a:noFill/>
    </a:ln>
  </c:spPr>
  <c:txPr>
    <a:bodyPr/>
    <a:lstStyle/>
    <a:p>
      <a:pPr>
        <a:defRPr sz="1100" b="0" i="0" u="none" strike="noStrike" baseline="0">
          <a:solidFill>
            <a:srgbClr val="000000"/>
          </a:solidFill>
          <a:latin typeface="Arial" panose="020B0604020202020204" pitchFamily="34" charset="0"/>
          <a:ea typeface="Arial Narrow"/>
          <a:cs typeface="Arial" panose="020B060402020202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workbookViewId="0"/>
  </sheetViews>
  <pageMargins left="0.75" right="0.75" top="1" bottom="1" header="0.5" footer="0.5"/>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78</xdr:row>
      <xdr:rowOff>0</xdr:rowOff>
    </xdr:from>
    <xdr:to>
      <xdr:col>12</xdr:col>
      <xdr:colOff>392430</xdr:colOff>
      <xdr:row>89</xdr:row>
      <xdr:rowOff>161925</xdr:rowOff>
    </xdr:to>
    <xdr:sp macro="" textlink="">
      <xdr:nvSpPr>
        <xdr:cNvPr id="2" name="Text Box 1">
          <a:extLst>
            <a:ext uri="{FF2B5EF4-FFF2-40B4-BE49-F238E27FC236}">
              <a16:creationId xmlns:a16="http://schemas.microsoft.com/office/drawing/2014/main" id="{C504F216-7996-470D-9483-14B04DC173A8}"/>
            </a:ext>
          </a:extLst>
        </xdr:cNvPr>
        <xdr:cNvSpPr txBox="1">
          <a:spLocks noChangeArrowheads="1"/>
        </xdr:cNvSpPr>
      </xdr:nvSpPr>
      <xdr:spPr bwMode="auto">
        <a:xfrm>
          <a:off x="38100" y="15449550"/>
          <a:ext cx="7955280" cy="2257425"/>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a:t>
          </a:r>
          <a:r>
            <a:rPr lang="en-GB" sz="1100" b="0" i="0" u="none" strike="noStrike" baseline="0">
              <a:solidFill>
                <a:schemeClr val="lt1"/>
              </a:solidFill>
              <a:effectLst/>
              <a:latin typeface="+mn-lt"/>
              <a:ea typeface="+mn-ea"/>
              <a:cs typeface="+mn-cs"/>
            </a:rPr>
            <a:t> The total 2020 figure above is modelled</a:t>
          </a:r>
          <a:r>
            <a:rPr lang="en-GB" sz="1100" b="0" i="0" u="none" strike="noStrike">
              <a:solidFill>
                <a:schemeClr val="lt1"/>
              </a:solidFill>
              <a:effectLst/>
              <a:latin typeface="+mn-lt"/>
              <a:ea typeface="+mn-ea"/>
              <a:cs typeface="+mn-cs"/>
            </a:rPr>
            <a:t>.</a:t>
          </a: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 &amp; 2022:</a:t>
          </a:r>
          <a:r>
            <a:rPr lang="en-GB" sz="1100" b="1" i="0" u="none" strike="noStrike" baseline="0">
              <a:solidFill>
                <a:sysClr val="windowText" lastClr="000000"/>
              </a:solidFill>
              <a:effectLst/>
              <a:latin typeface="+mn-lt"/>
              <a:ea typeface="+mn-ea"/>
              <a:cs typeface="+mn-cs"/>
            </a:rPr>
            <a:t> </a:t>
          </a:r>
          <a:r>
            <a:rPr lang="en-GB" sz="1100" b="0" i="0" u="none" strike="noStrike">
              <a:solidFill>
                <a:schemeClr val="lt1"/>
              </a:solidFill>
              <a:effectLst/>
              <a:latin typeface="+mn-lt"/>
              <a:ea typeface="+mn-ea"/>
              <a:cs typeface="+mn-cs"/>
            </a:rPr>
            <a:t>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eurotunnel data from Q4 2021 to Q2 2022 is from passenger data. Interviewing at all ports restarted from July 2022. </a:t>
          </a:r>
        </a:p>
        <a:p>
          <a:pPr algn="l" rtl="0">
            <a:defRPr sz="1000"/>
          </a:pPr>
          <a:endParaRPr lang="en-GB" sz="1100" b="0" i="0" u="none" strike="noStrike">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0" i="0" u="none" strike="noStrike">
              <a:solidFill>
                <a:sysClr val="windowText" lastClr="000000"/>
              </a:solidFill>
              <a:effectLst/>
              <a:latin typeface="+mn-lt"/>
              <a:ea typeface="+mn-ea"/>
              <a:cs typeface="+mn-cs"/>
            </a:rPr>
            <a:t>2024: </a:t>
          </a:r>
          <a:r>
            <a:rPr lang="en-GB" sz="1100" b="0" i="0" u="none" strike="noStrike">
              <a:solidFill>
                <a:schemeClr val="lt1"/>
              </a:solidFill>
              <a:effectLst/>
              <a:latin typeface="+mn-lt"/>
              <a:ea typeface="+mn-ea"/>
              <a:cs typeface="+mn-cs"/>
            </a:rPr>
            <a:t>2024 final estimates are badged as ‘official statistics in development’ and estimates are subject to future change as further improvements to the methods are introduced. The ONS are not endorsing comparisons with previous years. </a:t>
          </a:r>
          <a:r>
            <a:rPr lang="en-US" sz="1000" b="0" i="0">
              <a:solidFill>
                <a:schemeClr val="lt1"/>
              </a:solidFill>
              <a:effectLst/>
              <a:latin typeface="+mn-lt"/>
              <a:ea typeface="+mn-ea"/>
              <a:cs typeface="+mn-cs"/>
            </a:rPr>
            <a:t>2024 is at the GB level opposed to UK which is usually reported.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xdr:txBody>
    </xdr:sp>
    <xdr:clientData/>
  </xdr:twoCellAnchor>
  <xdr:twoCellAnchor>
    <xdr:from>
      <xdr:col>0</xdr:col>
      <xdr:colOff>28575</xdr:colOff>
      <xdr:row>77</xdr:row>
      <xdr:rowOff>47626</xdr:rowOff>
    </xdr:from>
    <xdr:to>
      <xdr:col>12</xdr:col>
      <xdr:colOff>382905</xdr:colOff>
      <xdr:row>77</xdr:row>
      <xdr:rowOff>676276</xdr:rowOff>
    </xdr:to>
    <xdr:sp macro="" textlink="">
      <xdr:nvSpPr>
        <xdr:cNvPr id="3" name="Text Box 1">
          <a:extLst>
            <a:ext uri="{FF2B5EF4-FFF2-40B4-BE49-F238E27FC236}">
              <a16:creationId xmlns:a16="http://schemas.microsoft.com/office/drawing/2014/main" id="{68FC9829-E36D-4A65-81BF-4DBFDD5CC85E}"/>
            </a:ext>
          </a:extLst>
        </xdr:cNvPr>
        <xdr:cNvSpPr txBox="1">
          <a:spLocks noChangeArrowheads="1"/>
        </xdr:cNvSpPr>
      </xdr:nvSpPr>
      <xdr:spPr bwMode="auto">
        <a:xfrm>
          <a:off x="28575" y="14773276"/>
          <a:ext cx="7955280" cy="628650"/>
        </a:xfrm>
        <a:prstGeom prst="rect">
          <a:avLst/>
        </a:prstGeom>
        <a:solidFill>
          <a:schemeClr val="tx2">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0" i="0" u="none" strike="noStrike">
              <a:solidFill>
                <a:sysClr val="windowText" lastClr="000000"/>
              </a:solidFill>
              <a:effectLst/>
              <a:latin typeface="+mn-lt"/>
              <a:ea typeface="+mn-ea"/>
              <a:cs typeface="+mn-cs"/>
            </a:rPr>
            <a:t>2024: </a:t>
          </a:r>
          <a:r>
            <a:rPr lang="en-GB" sz="1100" b="0" i="0" u="none" strike="noStrike">
              <a:solidFill>
                <a:schemeClr val="lt1"/>
              </a:solidFill>
              <a:effectLst/>
              <a:latin typeface="+mn-lt"/>
              <a:ea typeface="+mn-ea"/>
              <a:cs typeface="+mn-cs"/>
            </a:rPr>
            <a:t>2024 final estimates are badged as ‘official statistics in development’ and estimates are subject to future change as further improvements to the methods are introduced. The ONS are not endorsing comparisons with previous years. </a:t>
          </a:r>
          <a:r>
            <a:rPr lang="en-US" sz="1100" b="0" i="0" u="none" strike="noStrike">
              <a:solidFill>
                <a:schemeClr val="lt1"/>
              </a:solidFill>
              <a:effectLst/>
              <a:latin typeface="+mn-lt"/>
              <a:ea typeface="+mn-ea"/>
              <a:cs typeface="+mn-cs"/>
            </a:rPr>
            <a:t>2024 is at the GB level opposed to UK which is usually reported.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13811250" cy="8420100"/>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2:H88"/>
  <sheetViews>
    <sheetView showGridLines="0" tabSelected="1" defaultGridColor="0" colorId="22" zoomScaleNormal="100" workbookViewId="0">
      <pane ySplit="5" topLeftCell="A67" activePane="bottomLeft" state="frozen"/>
      <selection pane="bottomLeft" activeCell="O78" sqref="O78"/>
    </sheetView>
  </sheetViews>
  <sheetFormatPr defaultColWidth="9.5703125" defaultRowHeight="15" customHeight="1"/>
  <cols>
    <col min="1" max="1" width="10.42578125" style="1" bestFit="1" customWidth="1"/>
    <col min="2" max="2" width="7.85546875" style="1" customWidth="1"/>
    <col min="3" max="3" width="10.85546875" style="1" bestFit="1" customWidth="1"/>
    <col min="4" max="4" width="8" style="1" customWidth="1"/>
    <col min="5" max="5" width="10.85546875" style="1" bestFit="1" customWidth="1"/>
    <col min="6" max="6" width="8.5703125" style="1" bestFit="1" customWidth="1"/>
    <col min="7" max="16384" width="9.5703125" style="1"/>
  </cols>
  <sheetData>
    <row r="2" spans="1:7" ht="15" customHeight="1">
      <c r="A2" s="28" t="s">
        <v>64</v>
      </c>
      <c r="B2" s="28"/>
      <c r="C2" s="28"/>
      <c r="D2" s="28"/>
      <c r="E2" s="28"/>
      <c r="F2" s="28"/>
      <c r="G2" s="28"/>
    </row>
    <row r="3" spans="1:7" ht="15" customHeight="1" thickBot="1"/>
    <row r="4" spans="1:7">
      <c r="A4" s="29"/>
      <c r="B4" s="27" t="s">
        <v>60</v>
      </c>
      <c r="C4" s="27"/>
      <c r="D4" s="27" t="s">
        <v>61</v>
      </c>
      <c r="E4" s="27"/>
      <c r="F4" s="2" t="s">
        <v>5</v>
      </c>
    </row>
    <row r="5" spans="1:7" ht="15" customHeight="1">
      <c r="A5" s="30"/>
      <c r="B5" s="3" t="s">
        <v>8</v>
      </c>
      <c r="C5" s="4" t="s">
        <v>9</v>
      </c>
      <c r="D5" s="3" t="s">
        <v>8</v>
      </c>
      <c r="E5" s="4" t="s">
        <v>9</v>
      </c>
      <c r="F5" s="5" t="s">
        <v>4</v>
      </c>
    </row>
    <row r="6" spans="1:7" ht="15" customHeight="1">
      <c r="A6" s="6" t="s">
        <v>10</v>
      </c>
      <c r="B6" s="7">
        <v>152</v>
      </c>
      <c r="C6" s="8" t="s">
        <v>0</v>
      </c>
      <c r="D6" s="7">
        <v>134</v>
      </c>
      <c r="E6" s="8" t="s">
        <v>0</v>
      </c>
      <c r="F6" s="9">
        <f>D6-B6</f>
        <v>-18</v>
      </c>
    </row>
    <row r="7" spans="1:7" ht="15" customHeight="1">
      <c r="A7" s="6" t="s">
        <v>11</v>
      </c>
      <c r="B7" s="7">
        <v>164</v>
      </c>
      <c r="C7" s="10">
        <f>(B7-B6)/B6</f>
        <v>7.8947368421052627E-2</v>
      </c>
      <c r="D7" s="7">
        <v>143</v>
      </c>
      <c r="E7" s="10">
        <f>(D7-D6)/D6</f>
        <v>6.7164179104477612E-2</v>
      </c>
      <c r="F7" s="9">
        <f t="shared" ref="F7:F54" si="0">D7-B7</f>
        <v>-21</v>
      </c>
    </row>
    <row r="8" spans="1:7" ht="15" customHeight="1">
      <c r="A8" s="6" t="s">
        <v>12</v>
      </c>
      <c r="B8" s="7">
        <v>186</v>
      </c>
      <c r="C8" s="10">
        <f t="shared" ref="C8:E53" si="1">(B8-B7)/B7</f>
        <v>0.13414634146341464</v>
      </c>
      <c r="D8" s="7">
        <v>169</v>
      </c>
      <c r="E8" s="10">
        <f t="shared" si="1"/>
        <v>0.18181818181818182</v>
      </c>
      <c r="F8" s="9">
        <f t="shared" si="0"/>
        <v>-17</v>
      </c>
    </row>
    <row r="9" spans="1:7" ht="15" customHeight="1">
      <c r="A9" s="6" t="s">
        <v>13</v>
      </c>
      <c r="B9" s="7">
        <v>200</v>
      </c>
      <c r="C9" s="10">
        <f t="shared" si="1"/>
        <v>7.5268817204301078E-2</v>
      </c>
      <c r="D9" s="7">
        <v>176</v>
      </c>
      <c r="E9" s="10">
        <f t="shared" si="1"/>
        <v>4.142011834319527E-2</v>
      </c>
      <c r="F9" s="9">
        <f t="shared" si="0"/>
        <v>-24</v>
      </c>
    </row>
    <row r="10" spans="1:7" ht="15" customHeight="1">
      <c r="A10" s="6" t="s">
        <v>53</v>
      </c>
      <c r="B10" s="7">
        <v>210</v>
      </c>
      <c r="C10" s="10">
        <f t="shared" si="1"/>
        <v>0.05</v>
      </c>
      <c r="D10" s="7">
        <v>183</v>
      </c>
      <c r="E10" s="10">
        <f t="shared" si="1"/>
        <v>3.9772727272727272E-2</v>
      </c>
      <c r="F10" s="9">
        <f t="shared" si="0"/>
        <v>-27</v>
      </c>
    </row>
    <row r="11" spans="1:7" ht="15" customHeight="1">
      <c r="A11" s="6" t="s">
        <v>52</v>
      </c>
      <c r="B11" s="7">
        <v>241</v>
      </c>
      <c r="C11" s="10">
        <f t="shared" si="1"/>
        <v>0.14761904761904762</v>
      </c>
      <c r="D11" s="7">
        <v>188</v>
      </c>
      <c r="E11" s="10">
        <f t="shared" si="1"/>
        <v>2.7322404371584699E-2</v>
      </c>
      <c r="F11" s="9">
        <f t="shared" si="0"/>
        <v>-53</v>
      </c>
    </row>
    <row r="12" spans="1:7" ht="15" customHeight="1">
      <c r="A12" s="6" t="s">
        <v>51</v>
      </c>
      <c r="B12" s="7">
        <v>261</v>
      </c>
      <c r="C12" s="10">
        <f t="shared" si="1"/>
        <v>8.2987551867219914E-2</v>
      </c>
      <c r="D12" s="7">
        <v>190</v>
      </c>
      <c r="E12" s="10">
        <f t="shared" si="1"/>
        <v>1.0638297872340425E-2</v>
      </c>
      <c r="F12" s="9">
        <f t="shared" si="0"/>
        <v>-71</v>
      </c>
    </row>
    <row r="13" spans="1:7" ht="15" customHeight="1">
      <c r="A13" s="6" t="s">
        <v>50</v>
      </c>
      <c r="B13" s="7">
        <v>290</v>
      </c>
      <c r="C13" s="10">
        <f t="shared" si="1"/>
        <v>0.1111111111111111</v>
      </c>
      <c r="D13" s="7">
        <v>193</v>
      </c>
      <c r="E13" s="10">
        <f t="shared" si="1"/>
        <v>1.5789473684210527E-2</v>
      </c>
      <c r="F13" s="9">
        <f t="shared" si="0"/>
        <v>-97</v>
      </c>
    </row>
    <row r="14" spans="1:7" ht="15" customHeight="1">
      <c r="A14" s="6" t="s">
        <v>49</v>
      </c>
      <c r="B14" s="7">
        <v>297</v>
      </c>
      <c r="C14" s="10">
        <f t="shared" si="1"/>
        <v>2.4137931034482758E-2</v>
      </c>
      <c r="D14" s="7">
        <v>219</v>
      </c>
      <c r="E14" s="10">
        <f t="shared" si="1"/>
        <v>0.13471502590673576</v>
      </c>
      <c r="F14" s="9">
        <f t="shared" si="0"/>
        <v>-78</v>
      </c>
    </row>
    <row r="15" spans="1:7" ht="15" customHeight="1">
      <c r="A15" s="6" t="s">
        <v>48</v>
      </c>
      <c r="B15" s="7">
        <v>274</v>
      </c>
      <c r="C15" s="10">
        <f t="shared" si="1"/>
        <v>-7.7441077441077436E-2</v>
      </c>
      <c r="D15" s="7">
        <v>236</v>
      </c>
      <c r="E15" s="10">
        <f t="shared" si="1"/>
        <v>7.7625570776255703E-2</v>
      </c>
      <c r="F15" s="9">
        <f t="shared" si="0"/>
        <v>-38</v>
      </c>
    </row>
    <row r="16" spans="1:7" ht="15" customHeight="1">
      <c r="A16" s="6" t="s">
        <v>47</v>
      </c>
      <c r="B16" s="7">
        <v>271</v>
      </c>
      <c r="C16" s="10">
        <f t="shared" si="1"/>
        <v>-1.0948905109489052E-2</v>
      </c>
      <c r="D16" s="7">
        <v>282</v>
      </c>
      <c r="E16" s="10">
        <f t="shared" si="1"/>
        <v>0.19491525423728814</v>
      </c>
      <c r="F16" s="9">
        <f t="shared" si="0"/>
        <v>11</v>
      </c>
    </row>
    <row r="17" spans="1:8" ht="15" customHeight="1">
      <c r="A17" s="6" t="s">
        <v>46</v>
      </c>
      <c r="B17" s="7">
        <v>324</v>
      </c>
      <c r="C17" s="10">
        <f t="shared" si="1"/>
        <v>0.19557195571955718</v>
      </c>
      <c r="D17" s="7">
        <v>359</v>
      </c>
      <c r="E17" s="10">
        <f t="shared" si="1"/>
        <v>0.27304964539007093</v>
      </c>
      <c r="F17" s="9">
        <f t="shared" si="0"/>
        <v>35</v>
      </c>
    </row>
    <row r="18" spans="1:8" ht="15" customHeight="1">
      <c r="A18" s="6" t="s">
        <v>45</v>
      </c>
      <c r="B18" s="7">
        <v>382</v>
      </c>
      <c r="C18" s="10">
        <f t="shared" si="1"/>
        <v>0.17901234567901234</v>
      </c>
      <c r="D18" s="7">
        <v>432</v>
      </c>
      <c r="E18" s="10">
        <f t="shared" si="1"/>
        <v>0.20334261838440112</v>
      </c>
      <c r="F18" s="9">
        <f t="shared" si="0"/>
        <v>50</v>
      </c>
    </row>
    <row r="19" spans="1:8" ht="15" customHeight="1">
      <c r="A19" s="6" t="s">
        <v>44</v>
      </c>
      <c r="B19" s="7">
        <v>442</v>
      </c>
      <c r="C19" s="10">
        <f t="shared" si="1"/>
        <v>0.15706806282722513</v>
      </c>
      <c r="D19" s="7">
        <v>500</v>
      </c>
      <c r="E19" s="10">
        <f t="shared" si="1"/>
        <v>0.15740740740740741</v>
      </c>
      <c r="F19" s="9">
        <f t="shared" si="0"/>
        <v>58</v>
      </c>
    </row>
    <row r="20" spans="1:8" ht="15" customHeight="1">
      <c r="A20" s="6" t="s">
        <v>43</v>
      </c>
      <c r="B20" s="7">
        <v>535</v>
      </c>
      <c r="C20" s="10">
        <f t="shared" si="1"/>
        <v>0.21040723981900453</v>
      </c>
      <c r="D20" s="7">
        <v>576</v>
      </c>
      <c r="E20" s="10">
        <f t="shared" si="1"/>
        <v>0.152</v>
      </c>
      <c r="F20" s="9">
        <f t="shared" si="0"/>
        <v>41</v>
      </c>
    </row>
    <row r="21" spans="1:8" ht="15" customHeight="1">
      <c r="A21" s="6" t="s">
        <v>42</v>
      </c>
      <c r="B21" s="7">
        <v>695</v>
      </c>
      <c r="C21" s="10">
        <f t="shared" si="1"/>
        <v>0.29906542056074764</v>
      </c>
      <c r="D21" s="7">
        <v>726</v>
      </c>
      <c r="E21" s="10">
        <f t="shared" si="1"/>
        <v>0.26041666666666669</v>
      </c>
      <c r="F21" s="9">
        <f t="shared" si="0"/>
        <v>31</v>
      </c>
    </row>
    <row r="22" spans="1:8" ht="15" customHeight="1">
      <c r="A22" s="6" t="s">
        <v>41</v>
      </c>
      <c r="B22" s="7">
        <v>703</v>
      </c>
      <c r="C22" s="10">
        <f t="shared" si="1"/>
        <v>1.1510791366906475E-2</v>
      </c>
      <c r="D22" s="7">
        <v>898</v>
      </c>
      <c r="E22" s="10">
        <f t="shared" si="1"/>
        <v>0.23691460055096419</v>
      </c>
      <c r="F22" s="9">
        <f t="shared" si="0"/>
        <v>195</v>
      </c>
    </row>
    <row r="23" spans="1:8" ht="15" customHeight="1">
      <c r="A23" s="6" t="s">
        <v>40</v>
      </c>
      <c r="B23" s="7">
        <v>917</v>
      </c>
      <c r="C23" s="10">
        <f t="shared" si="1"/>
        <v>0.30440967283072545</v>
      </c>
      <c r="D23" s="7">
        <v>1218</v>
      </c>
      <c r="E23" s="10">
        <f t="shared" si="1"/>
        <v>0.35634743875278396</v>
      </c>
      <c r="F23" s="9">
        <f t="shared" si="0"/>
        <v>301</v>
      </c>
    </row>
    <row r="24" spans="1:8" ht="15" customHeight="1">
      <c r="A24" s="6" t="s">
        <v>39</v>
      </c>
      <c r="B24" s="7">
        <v>1068</v>
      </c>
      <c r="C24" s="10">
        <f t="shared" si="1"/>
        <v>0.16466739367502725</v>
      </c>
      <c r="D24" s="7">
        <v>1768</v>
      </c>
      <c r="E24" s="10">
        <f t="shared" si="1"/>
        <v>0.45155993431855501</v>
      </c>
      <c r="F24" s="9">
        <f t="shared" si="0"/>
        <v>700</v>
      </c>
    </row>
    <row r="25" spans="1:8" ht="15" customHeight="1">
      <c r="A25" s="6" t="s">
        <v>38</v>
      </c>
      <c r="B25" s="7">
        <v>1186</v>
      </c>
      <c r="C25" s="10">
        <f t="shared" si="1"/>
        <v>0.1104868913857678</v>
      </c>
      <c r="D25" s="7">
        <v>2352</v>
      </c>
      <c r="E25" s="10">
        <f t="shared" si="1"/>
        <v>0.33031674208144796</v>
      </c>
      <c r="F25" s="9">
        <f t="shared" si="0"/>
        <v>1166</v>
      </c>
    </row>
    <row r="26" spans="1:8" ht="15" customHeight="1">
      <c r="A26" s="6" t="s">
        <v>37</v>
      </c>
      <c r="B26" s="7">
        <v>1549</v>
      </c>
      <c r="C26" s="10">
        <f t="shared" si="1"/>
        <v>0.30607082630691401</v>
      </c>
      <c r="D26" s="7">
        <v>2507</v>
      </c>
      <c r="E26" s="10">
        <f t="shared" si="1"/>
        <v>6.5901360544217691E-2</v>
      </c>
      <c r="F26" s="9">
        <f t="shared" si="0"/>
        <v>958</v>
      </c>
    </row>
    <row r="27" spans="1:8" ht="15" customHeight="1">
      <c r="A27" s="6" t="s">
        <v>36</v>
      </c>
      <c r="B27" s="7">
        <v>2109</v>
      </c>
      <c r="C27" s="10">
        <f t="shared" si="1"/>
        <v>0.36152356358941251</v>
      </c>
      <c r="D27" s="7">
        <v>2797</v>
      </c>
      <c r="E27" s="10">
        <f t="shared" si="1"/>
        <v>0.1156761069006781</v>
      </c>
      <c r="F27" s="9">
        <f t="shared" si="0"/>
        <v>688</v>
      </c>
    </row>
    <row r="28" spans="1:8" ht="15" customHeight="1">
      <c r="A28" s="6" t="s">
        <v>35</v>
      </c>
      <c r="B28" s="7">
        <v>2738</v>
      </c>
      <c r="C28" s="10">
        <f t="shared" si="1"/>
        <v>0.2982456140350877</v>
      </c>
      <c r="D28" s="7">
        <v>2961</v>
      </c>
      <c r="E28" s="10">
        <f t="shared" si="1"/>
        <v>5.863425098319628E-2</v>
      </c>
      <c r="F28" s="9">
        <f t="shared" si="0"/>
        <v>223</v>
      </c>
      <c r="G28" s="11"/>
      <c r="H28" s="11"/>
    </row>
    <row r="29" spans="1:8" ht="15" customHeight="1">
      <c r="A29" s="6" t="s">
        <v>34</v>
      </c>
      <c r="B29" s="7">
        <v>3272</v>
      </c>
      <c r="C29" s="10">
        <f t="shared" si="1"/>
        <v>0.19503287070854639</v>
      </c>
      <c r="D29" s="7">
        <v>2970</v>
      </c>
      <c r="E29" s="10">
        <f t="shared" si="1"/>
        <v>3.0395136778115501E-3</v>
      </c>
      <c r="F29" s="9">
        <f t="shared" si="0"/>
        <v>-302</v>
      </c>
      <c r="G29" s="11"/>
      <c r="H29" s="11"/>
    </row>
    <row r="30" spans="1:8" ht="15" customHeight="1">
      <c r="A30" s="6" t="s">
        <v>33</v>
      </c>
      <c r="B30" s="7">
        <v>3640</v>
      </c>
      <c r="C30" s="10">
        <f t="shared" si="1"/>
        <v>0.11246943765281174</v>
      </c>
      <c r="D30" s="7">
        <v>3188</v>
      </c>
      <c r="E30" s="10">
        <f t="shared" si="1"/>
        <v>7.3400673400673397E-2</v>
      </c>
      <c r="F30" s="9">
        <f t="shared" si="0"/>
        <v>-452</v>
      </c>
      <c r="G30" s="11"/>
      <c r="H30" s="11"/>
    </row>
    <row r="31" spans="1:8" ht="15" customHeight="1">
      <c r="A31" s="6" t="s">
        <v>32</v>
      </c>
      <c r="B31" s="7">
        <v>4090</v>
      </c>
      <c r="C31" s="10">
        <f t="shared" si="1"/>
        <v>0.12362637362637363</v>
      </c>
      <c r="D31" s="7">
        <v>4003</v>
      </c>
      <c r="E31" s="10">
        <f t="shared" si="1"/>
        <v>0.25564617314930993</v>
      </c>
      <c r="F31" s="9">
        <f t="shared" si="0"/>
        <v>-87</v>
      </c>
      <c r="G31" s="11"/>
      <c r="H31" s="11"/>
    </row>
    <row r="32" spans="1:8" ht="15" customHeight="1">
      <c r="A32" s="6" t="s">
        <v>31</v>
      </c>
      <c r="B32" s="7">
        <v>4663</v>
      </c>
      <c r="C32" s="10">
        <f t="shared" si="1"/>
        <v>0.14009779951100246</v>
      </c>
      <c r="D32" s="7">
        <v>4614</v>
      </c>
      <c r="E32" s="10">
        <f t="shared" si="1"/>
        <v>0.1526355233574819</v>
      </c>
      <c r="F32" s="9">
        <f t="shared" si="0"/>
        <v>-49</v>
      </c>
      <c r="G32" s="11"/>
      <c r="H32" s="11"/>
    </row>
    <row r="33" spans="1:8" ht="15" customHeight="1">
      <c r="A33" s="6" t="s">
        <v>30</v>
      </c>
      <c r="B33" s="7">
        <v>4871</v>
      </c>
      <c r="C33" s="10">
        <f t="shared" si="1"/>
        <v>4.4606476517263564E-2</v>
      </c>
      <c r="D33" s="7">
        <v>5442</v>
      </c>
      <c r="E33" s="10">
        <f t="shared" si="1"/>
        <v>0.17945383615084526</v>
      </c>
      <c r="F33" s="9">
        <f t="shared" si="0"/>
        <v>571</v>
      </c>
      <c r="G33" s="11"/>
      <c r="H33" s="11"/>
    </row>
    <row r="34" spans="1:8" ht="15" customHeight="1">
      <c r="A34" s="6" t="s">
        <v>29</v>
      </c>
      <c r="B34" s="7">
        <v>6083</v>
      </c>
      <c r="C34" s="10">
        <f t="shared" si="1"/>
        <v>0.24881954424142885</v>
      </c>
      <c r="D34" s="7">
        <v>5553</v>
      </c>
      <c r="E34" s="10">
        <f t="shared" si="1"/>
        <v>2.0396912899669238E-2</v>
      </c>
      <c r="F34" s="9">
        <f t="shared" si="0"/>
        <v>-530</v>
      </c>
      <c r="G34" s="11"/>
      <c r="H34" s="11"/>
    </row>
    <row r="35" spans="1:8" ht="15" customHeight="1">
      <c r="A35" s="6" t="s">
        <v>28</v>
      </c>
      <c r="B35" s="7">
        <v>7280</v>
      </c>
      <c r="C35" s="10">
        <f t="shared" si="1"/>
        <v>0.19677790563866512</v>
      </c>
      <c r="D35" s="7">
        <v>6260</v>
      </c>
      <c r="E35" s="10">
        <f t="shared" si="1"/>
        <v>0.12731856654060869</v>
      </c>
      <c r="F35" s="9">
        <f t="shared" si="0"/>
        <v>-1020</v>
      </c>
      <c r="G35" s="11"/>
      <c r="H35" s="11"/>
    </row>
    <row r="36" spans="1:8" ht="15" customHeight="1">
      <c r="A36" s="6" t="s">
        <v>27</v>
      </c>
      <c r="B36" s="7">
        <v>8216</v>
      </c>
      <c r="C36" s="10">
        <f t="shared" si="1"/>
        <v>0.12857142857142856</v>
      </c>
      <c r="D36" s="7">
        <v>6184</v>
      </c>
      <c r="E36" s="10">
        <f t="shared" si="1"/>
        <v>-1.2140575079872205E-2</v>
      </c>
      <c r="F36" s="9">
        <f t="shared" si="0"/>
        <v>-2032</v>
      </c>
      <c r="G36" s="11"/>
      <c r="H36" s="11"/>
    </row>
    <row r="37" spans="1:8" ht="15" customHeight="1">
      <c r="A37" s="6" t="s">
        <v>26</v>
      </c>
      <c r="B37" s="7">
        <v>9357</v>
      </c>
      <c r="C37" s="10">
        <f t="shared" si="1"/>
        <v>0.13887536514118792</v>
      </c>
      <c r="D37" s="7">
        <v>6945</v>
      </c>
      <c r="E37" s="10">
        <f t="shared" si="1"/>
        <v>0.1230595084087969</v>
      </c>
      <c r="F37" s="9">
        <f t="shared" si="0"/>
        <v>-2412</v>
      </c>
      <c r="G37" s="11"/>
      <c r="H37" s="11"/>
    </row>
    <row r="38" spans="1:8" ht="15" customHeight="1">
      <c r="A38" s="6" t="s">
        <v>25</v>
      </c>
      <c r="B38" s="7">
        <v>9886</v>
      </c>
      <c r="C38" s="10">
        <f t="shared" si="1"/>
        <v>5.653521427808058E-2</v>
      </c>
      <c r="D38" s="7">
        <v>7748</v>
      </c>
      <c r="E38" s="10">
        <f t="shared" si="1"/>
        <v>0.11562275017998561</v>
      </c>
      <c r="F38" s="9">
        <f t="shared" si="0"/>
        <v>-2138</v>
      </c>
      <c r="G38" s="12"/>
      <c r="H38" s="11"/>
    </row>
    <row r="39" spans="1:8" ht="15" customHeight="1">
      <c r="A39" s="6" t="s">
        <v>24</v>
      </c>
      <c r="B39" s="7">
        <v>9951</v>
      </c>
      <c r="C39" s="10">
        <f t="shared" si="1"/>
        <v>6.5749544810843616E-3</v>
      </c>
      <c r="D39" s="7">
        <v>7386</v>
      </c>
      <c r="E39" s="10">
        <f t="shared" si="1"/>
        <v>-4.6721734641197728E-2</v>
      </c>
      <c r="F39" s="9">
        <f t="shared" si="0"/>
        <v>-2565</v>
      </c>
      <c r="G39" s="11"/>
      <c r="H39" s="11"/>
    </row>
    <row r="40" spans="1:8" ht="15" customHeight="1">
      <c r="A40" s="6" t="s">
        <v>23</v>
      </c>
      <c r="B40" s="7">
        <v>11243</v>
      </c>
      <c r="C40" s="10">
        <f t="shared" si="1"/>
        <v>0.12983619736709878</v>
      </c>
      <c r="D40" s="7">
        <v>7891</v>
      </c>
      <c r="E40" s="10">
        <f t="shared" si="1"/>
        <v>6.8372596804765776E-2</v>
      </c>
      <c r="F40" s="9">
        <f t="shared" si="0"/>
        <v>-3352</v>
      </c>
    </row>
    <row r="41" spans="1:8" ht="15" customHeight="1">
      <c r="A41" s="6" t="s">
        <v>22</v>
      </c>
      <c r="B41" s="7">
        <v>12972</v>
      </c>
      <c r="C41" s="10">
        <f t="shared" si="1"/>
        <v>0.15378457707017701</v>
      </c>
      <c r="D41" s="7">
        <v>9487</v>
      </c>
      <c r="E41" s="10">
        <f t="shared" si="1"/>
        <v>0.2022557343809403</v>
      </c>
      <c r="F41" s="9">
        <f t="shared" si="0"/>
        <v>-3485</v>
      </c>
      <c r="G41" s="13"/>
      <c r="H41" s="13"/>
    </row>
    <row r="42" spans="1:8" ht="15" customHeight="1">
      <c r="A42" s="6" t="s">
        <v>21</v>
      </c>
      <c r="B42" s="7">
        <v>14365</v>
      </c>
      <c r="C42" s="10">
        <f t="shared" si="1"/>
        <v>0.10738513721862473</v>
      </c>
      <c r="D42" s="7">
        <v>9786</v>
      </c>
      <c r="E42" s="10">
        <f t="shared" si="1"/>
        <v>3.1516812480236113E-2</v>
      </c>
      <c r="F42" s="9">
        <f t="shared" si="0"/>
        <v>-4579</v>
      </c>
    </row>
    <row r="43" spans="1:8" ht="15" customHeight="1">
      <c r="A43" s="6" t="s">
        <v>20</v>
      </c>
      <c r="B43" s="7">
        <v>15386</v>
      </c>
      <c r="C43" s="10">
        <f t="shared" si="1"/>
        <v>7.1075530804037598E-2</v>
      </c>
      <c r="D43" s="7">
        <v>11763</v>
      </c>
      <c r="E43" s="10">
        <f t="shared" si="1"/>
        <v>0.20202329858982218</v>
      </c>
      <c r="F43" s="9">
        <f t="shared" si="0"/>
        <v>-3623</v>
      </c>
    </row>
    <row r="44" spans="1:8" ht="15" customHeight="1">
      <c r="A44" s="6" t="s">
        <v>19</v>
      </c>
      <c r="B44" s="7">
        <v>16223</v>
      </c>
      <c r="C44" s="10">
        <f t="shared" si="1"/>
        <v>5.4400103990640845E-2</v>
      </c>
      <c r="D44" s="7">
        <v>12290</v>
      </c>
      <c r="E44" s="10">
        <f t="shared" si="1"/>
        <v>4.480149621695146E-2</v>
      </c>
      <c r="F44" s="9">
        <f t="shared" si="0"/>
        <v>-3933</v>
      </c>
    </row>
    <row r="45" spans="1:8" ht="15" customHeight="1">
      <c r="A45" s="6" t="s">
        <v>18</v>
      </c>
      <c r="B45" s="7">
        <v>16931</v>
      </c>
      <c r="C45" s="10">
        <f t="shared" si="1"/>
        <v>4.3641743204092955E-2</v>
      </c>
      <c r="D45" s="7">
        <v>12244</v>
      </c>
      <c r="E45" s="10">
        <f t="shared" si="1"/>
        <v>-3.7428803905614322E-3</v>
      </c>
      <c r="F45" s="9">
        <f t="shared" si="0"/>
        <v>-4687</v>
      </c>
    </row>
    <row r="46" spans="1:8" ht="15" customHeight="1">
      <c r="A46" s="6" t="s">
        <v>17</v>
      </c>
      <c r="B46" s="7">
        <v>19489</v>
      </c>
      <c r="C46" s="10">
        <f t="shared" si="1"/>
        <v>0.15108381076132538</v>
      </c>
      <c r="D46" s="7">
        <v>12671</v>
      </c>
      <c r="E46" s="10">
        <f t="shared" si="1"/>
        <v>3.4874224109768051E-2</v>
      </c>
      <c r="F46" s="9">
        <f t="shared" si="0"/>
        <v>-6818</v>
      </c>
    </row>
    <row r="47" spans="1:8" ht="15" customHeight="1">
      <c r="A47" s="6" t="s">
        <v>16</v>
      </c>
      <c r="B47" s="7">
        <v>22020</v>
      </c>
      <c r="C47" s="10">
        <f t="shared" si="1"/>
        <v>0.12986813074041767</v>
      </c>
      <c r="D47" s="7">
        <v>12498</v>
      </c>
      <c r="E47" s="10">
        <f t="shared" si="1"/>
        <v>-1.3653223897087839E-2</v>
      </c>
      <c r="F47" s="9">
        <f t="shared" si="0"/>
        <v>-9522</v>
      </c>
    </row>
    <row r="48" spans="1:8" ht="15" customHeight="1">
      <c r="A48" s="6" t="s">
        <v>15</v>
      </c>
      <c r="B48" s="7">
        <v>24251</v>
      </c>
      <c r="C48" s="10">
        <f t="shared" si="1"/>
        <v>0.10131698455949137</v>
      </c>
      <c r="D48" s="7">
        <v>12805</v>
      </c>
      <c r="E48" s="10">
        <f t="shared" si="1"/>
        <v>2.4563930228836614E-2</v>
      </c>
      <c r="F48" s="9">
        <f t="shared" si="0"/>
        <v>-11446</v>
      </c>
    </row>
    <row r="49" spans="1:6" ht="15" customHeight="1">
      <c r="A49" s="6" t="s">
        <v>14</v>
      </c>
      <c r="B49" s="7">
        <v>25332</v>
      </c>
      <c r="C49" s="10">
        <f t="shared" si="1"/>
        <v>4.4575481423446459E-2</v>
      </c>
      <c r="D49" s="7">
        <v>11306</v>
      </c>
      <c r="E49" s="10">
        <f t="shared" si="1"/>
        <v>-0.11706364701288559</v>
      </c>
      <c r="F49" s="9">
        <f t="shared" si="0"/>
        <v>-14026</v>
      </c>
    </row>
    <row r="50" spans="1:6" ht="15" customHeight="1">
      <c r="A50" s="6" t="s">
        <v>54</v>
      </c>
      <c r="B50" s="7">
        <v>26962</v>
      </c>
      <c r="C50" s="10">
        <f t="shared" si="1"/>
        <v>6.4345491867993057E-2</v>
      </c>
      <c r="D50" s="7">
        <v>11737</v>
      </c>
      <c r="E50" s="10">
        <f t="shared" si="1"/>
        <v>3.8121351494781533E-2</v>
      </c>
      <c r="F50" s="9">
        <f t="shared" si="0"/>
        <v>-15225</v>
      </c>
    </row>
    <row r="51" spans="1:6" ht="15" customHeight="1">
      <c r="A51" s="6" t="s">
        <v>55</v>
      </c>
      <c r="B51" s="7">
        <v>28550</v>
      </c>
      <c r="C51" s="10">
        <f t="shared" si="1"/>
        <v>5.8897707885171721E-2</v>
      </c>
      <c r="D51" s="7">
        <v>11855</v>
      </c>
      <c r="E51" s="10">
        <f t="shared" si="1"/>
        <v>1.00536764079407E-2</v>
      </c>
      <c r="F51" s="9">
        <f t="shared" si="0"/>
        <v>-16695</v>
      </c>
    </row>
    <row r="52" spans="1:6" ht="15" customHeight="1">
      <c r="A52" s="6" t="s">
        <v>56</v>
      </c>
      <c r="B52" s="7">
        <v>30285</v>
      </c>
      <c r="C52" s="10">
        <f t="shared" si="1"/>
        <v>6.0770577933450087E-2</v>
      </c>
      <c r="D52" s="7">
        <v>13047</v>
      </c>
      <c r="E52" s="10">
        <f t="shared" si="1"/>
        <v>0.1005482918599747</v>
      </c>
      <c r="F52" s="9">
        <f t="shared" si="0"/>
        <v>-17238</v>
      </c>
    </row>
    <row r="53" spans="1:6" ht="15" customHeight="1">
      <c r="A53" s="6" t="s">
        <v>57</v>
      </c>
      <c r="B53" s="7">
        <v>32154</v>
      </c>
      <c r="C53" s="10">
        <f t="shared" ref="C53:C58" si="2">(B53-B52)/B52</f>
        <v>6.1713719663199607E-2</v>
      </c>
      <c r="D53" s="7">
        <v>14248</v>
      </c>
      <c r="E53" s="10">
        <f t="shared" si="1"/>
        <v>9.2051812677243813E-2</v>
      </c>
      <c r="F53" s="9">
        <f t="shared" si="0"/>
        <v>-17906</v>
      </c>
    </row>
    <row r="54" spans="1:6" ht="15" customHeight="1">
      <c r="A54" s="6" t="s">
        <v>58</v>
      </c>
      <c r="B54" s="7">
        <v>34411</v>
      </c>
      <c r="C54" s="10">
        <f t="shared" si="2"/>
        <v>7.019344405050694E-2</v>
      </c>
      <c r="D54" s="7">
        <v>16002</v>
      </c>
      <c r="E54" s="10">
        <f t="shared" ref="E54:E59" si="3">(D54-D53)/D53</f>
        <v>0.12310499719258844</v>
      </c>
      <c r="F54" s="9">
        <f t="shared" si="0"/>
        <v>-18409</v>
      </c>
    </row>
    <row r="55" spans="1:6" ht="15" customHeight="1">
      <c r="A55" s="6" t="s">
        <v>59</v>
      </c>
      <c r="B55" s="7">
        <v>35013</v>
      </c>
      <c r="C55" s="10">
        <f t="shared" si="2"/>
        <v>1.749440585859173E-2</v>
      </c>
      <c r="D55" s="7">
        <v>15960</v>
      </c>
      <c r="E55" s="10">
        <f t="shared" si="3"/>
        <v>-2.6246719160104987E-3</v>
      </c>
      <c r="F55" s="9">
        <f t="shared" ref="F55:F61" si="4">D55-B55</f>
        <v>-19053</v>
      </c>
    </row>
    <row r="56" spans="1:6" ht="15" customHeight="1">
      <c r="A56" s="6" t="s">
        <v>62</v>
      </c>
      <c r="B56" s="7">
        <v>36838</v>
      </c>
      <c r="C56" s="10">
        <f t="shared" si="2"/>
        <v>5.212349698683346E-2</v>
      </c>
      <c r="D56" s="7">
        <v>16323</v>
      </c>
      <c r="E56" s="10">
        <f t="shared" si="3"/>
        <v>2.274436090225564E-2</v>
      </c>
      <c r="F56" s="9">
        <f t="shared" si="4"/>
        <v>-20515</v>
      </c>
    </row>
    <row r="57" spans="1:6" ht="15" customHeight="1">
      <c r="A57" s="6" t="s">
        <v>63</v>
      </c>
      <c r="B57" s="7">
        <v>34455</v>
      </c>
      <c r="C57" s="10">
        <f t="shared" si="2"/>
        <v>-6.4688636733807481E-2</v>
      </c>
      <c r="D57" s="7">
        <v>17594</v>
      </c>
      <c r="E57" s="10">
        <f t="shared" si="3"/>
        <v>7.786558843349875E-2</v>
      </c>
      <c r="F57" s="9">
        <f t="shared" si="4"/>
        <v>-16861</v>
      </c>
    </row>
    <row r="58" spans="1:6" ht="15" customHeight="1">
      <c r="A58" s="6">
        <v>2010</v>
      </c>
      <c r="B58" s="7">
        <v>37128</v>
      </c>
      <c r="C58" s="10">
        <f t="shared" si="2"/>
        <v>7.7579451458424029E-2</v>
      </c>
      <c r="D58" s="7">
        <v>17802</v>
      </c>
      <c r="E58" s="10">
        <f t="shared" si="3"/>
        <v>1.1822212117767421E-2</v>
      </c>
      <c r="F58" s="9">
        <f t="shared" si="4"/>
        <v>-19326</v>
      </c>
    </row>
    <row r="59" spans="1:6" ht="15" customHeight="1">
      <c r="A59" s="6">
        <v>2011</v>
      </c>
      <c r="B59" s="7">
        <v>37917</v>
      </c>
      <c r="C59" s="10">
        <f t="shared" ref="C59:C62" si="5">(B59-B58)/B58</f>
        <v>2.1250808015513899E-2</v>
      </c>
      <c r="D59" s="7">
        <v>18973</v>
      </c>
      <c r="E59" s="10">
        <f t="shared" si="3"/>
        <v>6.5779125940905514E-2</v>
      </c>
      <c r="F59" s="9">
        <f t="shared" si="4"/>
        <v>-18944</v>
      </c>
    </row>
    <row r="60" spans="1:6" ht="15" customHeight="1">
      <c r="A60" s="6">
        <v>2012</v>
      </c>
      <c r="B60" s="7">
        <v>38475</v>
      </c>
      <c r="C60" s="10">
        <f t="shared" si="5"/>
        <v>1.4716354141941609E-2</v>
      </c>
      <c r="D60" s="7">
        <v>19780</v>
      </c>
      <c r="E60" s="10">
        <f t="shared" ref="E60:E69" si="6">D60/D59-1</f>
        <v>4.2534127444262992E-2</v>
      </c>
      <c r="F60" s="9">
        <f t="shared" si="4"/>
        <v>-18695</v>
      </c>
    </row>
    <row r="61" spans="1:6" ht="15" customHeight="1">
      <c r="A61" s="6">
        <v>2013</v>
      </c>
      <c r="B61" s="7">
        <v>41369</v>
      </c>
      <c r="C61" s="10">
        <f t="shared" si="5"/>
        <v>7.521767381416504E-2</v>
      </c>
      <c r="D61" s="7">
        <v>22238</v>
      </c>
      <c r="E61" s="10">
        <f t="shared" si="6"/>
        <v>0.12426693629929231</v>
      </c>
      <c r="F61" s="9">
        <f t="shared" si="4"/>
        <v>-19131</v>
      </c>
    </row>
    <row r="62" spans="1:6" ht="15" customHeight="1">
      <c r="A62" s="6">
        <v>2014</v>
      </c>
      <c r="B62" s="7">
        <v>43065</v>
      </c>
      <c r="C62" s="10">
        <f t="shared" si="5"/>
        <v>4.0996881723029323E-2</v>
      </c>
      <c r="D62" s="7">
        <v>23423</v>
      </c>
      <c r="E62" s="10">
        <f t="shared" si="6"/>
        <v>5.3287166112060413E-2</v>
      </c>
      <c r="F62" s="9">
        <f t="shared" ref="F62:F67" si="7">D62-B62</f>
        <v>-19642</v>
      </c>
    </row>
    <row r="63" spans="1:6" ht="15" customHeight="1">
      <c r="A63" s="6">
        <v>2015</v>
      </c>
      <c r="B63" s="7">
        <v>46480</v>
      </c>
      <c r="C63" s="10">
        <f t="shared" ref="C63:C69" si="8">(B63-B62)/B62</f>
        <v>7.9298734471148269E-2</v>
      </c>
      <c r="D63" s="7">
        <v>23839</v>
      </c>
      <c r="E63" s="10">
        <f t="shared" si="6"/>
        <v>1.7760321051957462E-2</v>
      </c>
      <c r="F63" s="9">
        <f t="shared" si="7"/>
        <v>-22641</v>
      </c>
    </row>
    <row r="64" spans="1:6" ht="15" customHeight="1">
      <c r="A64" s="6">
        <v>2016</v>
      </c>
      <c r="B64" s="7">
        <v>50864</v>
      </c>
      <c r="C64" s="10">
        <f t="shared" si="8"/>
        <v>9.4320137693631664E-2</v>
      </c>
      <c r="D64" s="7">
        <v>25415</v>
      </c>
      <c r="E64" s="10">
        <f t="shared" si="6"/>
        <v>6.6110155627333356E-2</v>
      </c>
      <c r="F64" s="9">
        <f t="shared" si="7"/>
        <v>-25449</v>
      </c>
    </row>
    <row r="65" spans="1:8" ht="15" customHeight="1">
      <c r="A65" s="6">
        <v>2017</v>
      </c>
      <c r="B65" s="7">
        <v>54426</v>
      </c>
      <c r="C65" s="10">
        <f t="shared" si="8"/>
        <v>7.0029883611198496E-2</v>
      </c>
      <c r="D65" s="7">
        <v>28396</v>
      </c>
      <c r="E65" s="10">
        <f t="shared" si="6"/>
        <v>0.11729293724178635</v>
      </c>
      <c r="F65" s="9">
        <f t="shared" si="7"/>
        <v>-26030</v>
      </c>
    </row>
    <row r="66" spans="1:8" ht="15" customHeight="1">
      <c r="A66" s="6">
        <v>2018</v>
      </c>
      <c r="B66" s="7">
        <v>58128</v>
      </c>
      <c r="C66" s="10">
        <f t="shared" si="8"/>
        <v>6.801896152574137E-2</v>
      </c>
      <c r="D66" s="7">
        <v>26508</v>
      </c>
      <c r="E66" s="10">
        <f t="shared" si="6"/>
        <v>-6.6488237779969039E-2</v>
      </c>
      <c r="F66" s="9">
        <f t="shared" si="7"/>
        <v>-31620</v>
      </c>
    </row>
    <row r="67" spans="1:8" ht="15" customHeight="1">
      <c r="A67" s="6">
        <v>2019</v>
      </c>
      <c r="B67" s="7">
        <v>62325</v>
      </c>
      <c r="C67" s="10">
        <f t="shared" si="8"/>
        <v>7.2202725020644093E-2</v>
      </c>
      <c r="D67" s="7">
        <v>28448</v>
      </c>
      <c r="E67" s="10">
        <f t="shared" si="6"/>
        <v>7.3185453448015636E-2</v>
      </c>
      <c r="F67" s="9">
        <f t="shared" si="7"/>
        <v>-33877</v>
      </c>
    </row>
    <row r="68" spans="1:8" ht="15" customHeight="1">
      <c r="A68" s="6">
        <v>2020</v>
      </c>
      <c r="B68" s="7">
        <v>13764</v>
      </c>
      <c r="C68" s="10">
        <f t="shared" si="8"/>
        <v>-0.7791576413959086</v>
      </c>
      <c r="D68" s="7">
        <v>6210</v>
      </c>
      <c r="E68" s="10">
        <f t="shared" si="6"/>
        <v>-0.78170697412823398</v>
      </c>
      <c r="F68" s="9">
        <f t="shared" ref="F68:F69" si="9">D68-B68</f>
        <v>-7554</v>
      </c>
    </row>
    <row r="69" spans="1:8" ht="15" customHeight="1">
      <c r="A69" s="6">
        <v>2021</v>
      </c>
      <c r="B69" s="7">
        <v>15547</v>
      </c>
      <c r="C69" s="10">
        <f t="shared" si="8"/>
        <v>0.12954083115373438</v>
      </c>
      <c r="D69" s="7">
        <v>5646</v>
      </c>
      <c r="E69" s="10">
        <f t="shared" si="6"/>
        <v>-9.0821256038647324E-2</v>
      </c>
      <c r="F69" s="9">
        <f t="shared" si="9"/>
        <v>-9901</v>
      </c>
    </row>
    <row r="70" spans="1:8" ht="15" customHeight="1">
      <c r="A70" s="6">
        <v>2022</v>
      </c>
      <c r="B70" s="7">
        <v>58536.06102635929</v>
      </c>
      <c r="C70" s="10">
        <f>(B70-B69)/B69</f>
        <v>2.7651033013674207</v>
      </c>
      <c r="D70" s="7">
        <v>26496.640840815446</v>
      </c>
      <c r="E70" s="10">
        <f>D70/D69-1</f>
        <v>3.6929934184937023</v>
      </c>
      <c r="F70" s="9">
        <f>D70-B70</f>
        <v>-32039.420185543844</v>
      </c>
    </row>
    <row r="71" spans="1:8" ht="15" customHeight="1">
      <c r="A71" s="6">
        <v>2023</v>
      </c>
      <c r="B71" s="7">
        <v>72436</v>
      </c>
      <c r="C71" s="10">
        <f>(B71-B70)/B70</f>
        <v>0.23745941783444308</v>
      </c>
      <c r="D71" s="7">
        <v>31075</v>
      </c>
      <c r="E71" s="10">
        <f>(D71-D70)/D70</f>
        <v>0.17279017316534881</v>
      </c>
      <c r="F71" s="9">
        <f>D71-B71</f>
        <v>-41361</v>
      </c>
    </row>
    <row r="72" spans="1:8" ht="15" customHeight="1">
      <c r="A72" s="6">
        <v>2024</v>
      </c>
      <c r="B72" s="7">
        <v>78628</v>
      </c>
      <c r="C72" s="10">
        <f>(B72-B71)/B71</f>
        <v>8.5482356839140752E-2</v>
      </c>
      <c r="D72" s="7">
        <v>32476</v>
      </c>
      <c r="E72" s="10">
        <f>(D72-D71)/D71</f>
        <v>4.5084473049074821E-2</v>
      </c>
      <c r="F72" s="9">
        <f>D72-B72</f>
        <v>-46152</v>
      </c>
    </row>
    <row r="73" spans="1:8" ht="15" customHeight="1">
      <c r="A73" s="14"/>
      <c r="B73" s="15"/>
      <c r="C73" s="16"/>
      <c r="D73" s="15"/>
      <c r="E73" s="16"/>
      <c r="F73" s="17"/>
    </row>
    <row r="74" spans="1:8" ht="15" customHeight="1">
      <c r="A74" s="18" t="s">
        <v>1</v>
      </c>
      <c r="B74" s="22" t="s">
        <v>2</v>
      </c>
    </row>
    <row r="75" spans="1:8" ht="19.5" customHeight="1">
      <c r="A75" s="18" t="s">
        <v>3</v>
      </c>
      <c r="B75" s="23" t="s">
        <v>7</v>
      </c>
    </row>
    <row r="76" spans="1:8" ht="15" customHeight="1">
      <c r="A76" s="19"/>
      <c r="B76" s="23" t="s">
        <v>6</v>
      </c>
    </row>
    <row r="77" spans="1:8" ht="15" customHeight="1">
      <c r="A77" s="18"/>
      <c r="B77" s="20"/>
    </row>
    <row r="78" spans="1:8" ht="57" customHeight="1">
      <c r="A78" s="25"/>
      <c r="B78" s="26"/>
      <c r="C78" s="26"/>
      <c r="D78" s="26"/>
      <c r="E78" s="26"/>
      <c r="F78" s="26"/>
      <c r="G78" s="26"/>
      <c r="H78" s="24"/>
    </row>
    <row r="79" spans="1:8" ht="15" customHeight="1">
      <c r="B79" s="21"/>
      <c r="C79" s="21"/>
      <c r="D79" s="21"/>
      <c r="E79" s="21"/>
      <c r="F79" s="21"/>
      <c r="G79" s="21"/>
    </row>
    <row r="80" spans="1:8" ht="15" customHeight="1">
      <c r="B80" s="21"/>
      <c r="C80" s="21"/>
      <c r="D80" s="21"/>
      <c r="E80" s="21"/>
      <c r="F80" s="21"/>
    </row>
    <row r="81" spans="2:6" ht="15" customHeight="1">
      <c r="B81" s="21"/>
      <c r="C81" s="21"/>
      <c r="D81" s="21"/>
      <c r="E81" s="21"/>
      <c r="F81" s="21"/>
    </row>
    <row r="82" spans="2:6" ht="15" customHeight="1">
      <c r="B82" s="21"/>
      <c r="C82" s="21"/>
      <c r="D82" s="21"/>
      <c r="E82" s="21"/>
      <c r="F82" s="21"/>
    </row>
    <row r="83" spans="2:6" ht="15" customHeight="1">
      <c r="B83" s="21"/>
      <c r="C83" s="21"/>
      <c r="D83" s="21"/>
      <c r="E83" s="21"/>
      <c r="F83" s="21"/>
    </row>
    <row r="84" spans="2:6" ht="15" customHeight="1">
      <c r="B84" s="21"/>
      <c r="C84" s="21"/>
      <c r="D84" s="21"/>
      <c r="E84" s="21"/>
      <c r="F84" s="21"/>
    </row>
    <row r="85" spans="2:6" ht="15" customHeight="1">
      <c r="B85" s="21"/>
      <c r="C85" s="21"/>
      <c r="D85" s="21"/>
      <c r="E85" s="21"/>
      <c r="F85" s="21"/>
    </row>
    <row r="86" spans="2:6" ht="15" customHeight="1">
      <c r="B86" s="21"/>
      <c r="C86" s="21"/>
      <c r="D86" s="21"/>
      <c r="E86" s="21"/>
      <c r="F86" s="21"/>
    </row>
    <row r="87" spans="2:6" ht="15" customHeight="1">
      <c r="B87" s="21"/>
      <c r="C87" s="21"/>
      <c r="D87" s="21"/>
      <c r="E87" s="21"/>
      <c r="F87" s="21"/>
    </row>
    <row r="88" spans="2:6" ht="15" customHeight="1">
      <c r="B88" s="21"/>
      <c r="C88" s="21"/>
      <c r="D88" s="21"/>
      <c r="E88" s="21"/>
      <c r="F88" s="21"/>
    </row>
  </sheetData>
  <mergeCells count="5">
    <mergeCell ref="B78:G78"/>
    <mergeCell ref="B4:C4"/>
    <mergeCell ref="D4:E4"/>
    <mergeCell ref="A2:G2"/>
    <mergeCell ref="A4:A5"/>
  </mergeCells>
  <phoneticPr fontId="0" type="noConversion"/>
  <pageMargins left="0.90600000000000003" right="0.90600000000000003" top="0.5" bottom="0.5" header="0.5" footer="0.5"/>
  <pageSetup paperSize="9" scale="83"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3</vt:i4>
      </vt:variant>
    </vt:vector>
  </HeadingPairs>
  <TitlesOfParts>
    <vt:vector size="5" baseType="lpstr">
      <vt:lpstr>Balance of Payments Data</vt:lpstr>
      <vt:lpstr>Balance of Payments Chart</vt:lpstr>
      <vt:lpstr>OUTPUT1</vt:lpstr>
      <vt:lpstr>'Balance of Payments Data'!Print_Area</vt:lpstr>
      <vt:lpstr>STARTER1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Westaway</dc:creator>
  <cp:lastModifiedBy>Devki Patel</cp:lastModifiedBy>
  <cp:lastPrinted>2005-04-12T15:36:21Z</cp:lastPrinted>
  <dcterms:created xsi:type="dcterms:W3CDTF">2002-03-18T11:41:47Z</dcterms:created>
  <dcterms:modified xsi:type="dcterms:W3CDTF">2025-09-15T09:52:16Z</dcterms:modified>
</cp:coreProperties>
</file>