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lonfs05\Data3\Workgroup\Strategy and Insight Division\International Marketing Research\IPS\IPS Data\Excel and Word Files\IPS Annual Outputs\Ranks and small markets\2023\"/>
    </mc:Choice>
  </mc:AlternateContent>
  <xr:revisionPtr revIDLastSave="0" documentId="8_{211654C5-AABF-40FA-A255-4879A12BB84E}" xr6:coauthVersionLast="36" xr6:coauthVersionMax="36" xr10:uidLastSave="{00000000-0000-0000-0000-000000000000}"/>
  <bookViews>
    <workbookView xWindow="17560" yWindow="160" windowWidth="7490" windowHeight="12070" xr2:uid="{00000000-000D-0000-FFFF-FFFF00000000}"/>
  </bookViews>
  <sheets>
    <sheet name="data" sheetId="1" r:id="rId1"/>
    <sheet name="hide PER YEAR" sheetId="2" state="hidden" r:id="rId2"/>
  </sheets>
  <externalReferences>
    <externalReference r:id="rId3"/>
  </externalReferences>
  <definedNames>
    <definedName name="_xlnm.Print_Area" localSheetId="0">data!$A$1:$BG$45</definedName>
  </definedNames>
  <calcPr calcId="191029"/>
</workbook>
</file>

<file path=xl/calcChain.xml><?xml version="1.0" encoding="utf-8"?>
<calcChain xmlns="http://schemas.openxmlformats.org/spreadsheetml/2006/main">
  <c r="AT5" i="2" l="1"/>
  <c r="AT6" i="2"/>
  <c r="AT7" i="2"/>
  <c r="AT8" i="2"/>
  <c r="AT9" i="2"/>
  <c r="AT10" i="2"/>
  <c r="AT11" i="2"/>
  <c r="AT12" i="2"/>
  <c r="AT13" i="2"/>
  <c r="AT14" i="2"/>
  <c r="AT15" i="2"/>
  <c r="AT16" i="2"/>
  <c r="AT17" i="2"/>
  <c r="AT18" i="2"/>
  <c r="AT19" i="2"/>
  <c r="AT20" i="2"/>
  <c r="AT21" i="2"/>
  <c r="AT22" i="2"/>
  <c r="AT23" i="2"/>
  <c r="AT24" i="2"/>
  <c r="AT25" i="2"/>
  <c r="AT26" i="2"/>
  <c r="AT27" i="2"/>
  <c r="AT28" i="2"/>
  <c r="AT29" i="2"/>
  <c r="AT30" i="2"/>
  <c r="AT31" i="2"/>
  <c r="AT32" i="2"/>
  <c r="AT33" i="2"/>
  <c r="AT34" i="2"/>
  <c r="AT35" i="2"/>
  <c r="AT36" i="2"/>
  <c r="AT37" i="2"/>
  <c r="AT38" i="2"/>
  <c r="AT39" i="2"/>
  <c r="AT40" i="2"/>
  <c r="AT41" i="2"/>
  <c r="AT42" i="2"/>
  <c r="AT4" i="2"/>
  <c r="Y5" i="2"/>
  <c r="Y6" i="2"/>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 i="2"/>
  <c r="C9" i="2" l="1"/>
  <c r="C8" i="2"/>
  <c r="C7" i="2"/>
  <c r="C5" i="2"/>
  <c r="C13" i="2"/>
  <c r="C6" i="2"/>
  <c r="C12" i="2"/>
  <c r="C17" i="2"/>
  <c r="C11" i="2"/>
  <c r="C10" i="2"/>
  <c r="C23" i="2"/>
  <c r="C14" i="2"/>
  <c r="C15" i="2"/>
  <c r="C19" i="2"/>
  <c r="C29" i="2"/>
  <c r="C25" i="2"/>
  <c r="C21" i="2"/>
  <c r="C18" i="2"/>
  <c r="C30" i="2"/>
  <c r="C28" i="2"/>
  <c r="C26" i="2"/>
  <c r="C22" i="2"/>
  <c r="C32" i="2"/>
  <c r="C31" i="2"/>
  <c r="C24" i="2"/>
  <c r="C35" i="2"/>
  <c r="C20" i="2"/>
  <c r="C33" i="2"/>
  <c r="C16" i="2"/>
  <c r="C34" i="2"/>
  <c r="C40" i="2"/>
  <c r="C38" i="2"/>
  <c r="C36" i="2"/>
  <c r="C37" i="2"/>
  <c r="C39" i="2"/>
  <c r="C27" i="2"/>
  <c r="C41" i="2"/>
  <c r="C42" i="2"/>
  <c r="C4" i="2"/>
</calcChain>
</file>

<file path=xl/sharedStrings.xml><?xml version="1.0" encoding="utf-8"?>
<sst xmlns="http://schemas.openxmlformats.org/spreadsheetml/2006/main" count="144" uniqueCount="60">
  <si>
    <t>NB: first row and column are locked</t>
  </si>
  <si>
    <t>Visits from residents of</t>
  </si>
  <si>
    <t>TOTAL SPEND (£ MILLION)</t>
  </si>
  <si>
    <t>SAMPLE</t>
  </si>
  <si>
    <t>PER YEAR</t>
  </si>
  <si>
    <t>Gibraltar</t>
  </si>
  <si>
    <t>Azerbaijan</t>
  </si>
  <si>
    <t>Kazakhstan</t>
  </si>
  <si>
    <t>Algeria</t>
  </si>
  <si>
    <t>Libya</t>
  </si>
  <si>
    <t>Morocco</t>
  </si>
  <si>
    <t>Sudan</t>
  </si>
  <si>
    <t>Tunisia</t>
  </si>
  <si>
    <t>Ghana</t>
  </si>
  <si>
    <t>Malawi</t>
  </si>
  <si>
    <t>Mauritius</t>
  </si>
  <si>
    <t>Tanzania</t>
  </si>
  <si>
    <t>Uganda</t>
  </si>
  <si>
    <t>Zambia</t>
  </si>
  <si>
    <t>Zimbabwe</t>
  </si>
  <si>
    <t>Ethiopia</t>
  </si>
  <si>
    <t>Jordan</t>
  </si>
  <si>
    <t>Iran</t>
  </si>
  <si>
    <t>Iraq</t>
  </si>
  <si>
    <t>Lebanon</t>
  </si>
  <si>
    <t>Bangladesh</t>
  </si>
  <si>
    <t>Brunei</t>
  </si>
  <si>
    <t>Sri Lanka</t>
  </si>
  <si>
    <t>Afghanistan</t>
  </si>
  <si>
    <t>Nepal</t>
  </si>
  <si>
    <t>Vietnam</t>
  </si>
  <si>
    <t>Bermuda</t>
  </si>
  <si>
    <t>Jamaica</t>
  </si>
  <si>
    <t>Trinidad &amp; Tobago</t>
  </si>
  <si>
    <t>Bahamas</t>
  </si>
  <si>
    <t>Barbados</t>
  </si>
  <si>
    <t>Cayman Islands</t>
  </si>
  <si>
    <t>Colombia</t>
  </si>
  <si>
    <t>Venezuela</t>
  </si>
  <si>
    <t>The data shown is from the International Passenger Survey (Office for National Statistics)</t>
  </si>
  <si>
    <t>All visits from overseas residents (including UK nationals) which are for less than a year. Visits could be for any reason including holidays, business, study, looking for work.</t>
  </si>
  <si>
    <t>Emerging / smaller markets visits and spend</t>
  </si>
  <si>
    <t>AVERAGE OVER ROLLING 3 YEARS ENDING</t>
  </si>
  <si>
    <t>VISITS PER YEAR (000)</t>
  </si>
  <si>
    <t>SPEND PER YEAR  (£ MILLION)</t>
  </si>
  <si>
    <t>TOTAL OVER ROLLING 3 YEARS ENDING</t>
  </si>
  <si>
    <t>Data for larger markets is available to download on all other market breakdown files.</t>
  </si>
  <si>
    <t>Visits from residents of:</t>
  </si>
  <si>
    <t>3 year average (for sorting)</t>
  </si>
  <si>
    <t xml:space="preserve">Spend is the amount spent by overseas visitors in the UK, it excludes the cost of getting to the UK (e.g. airfare). It is 'actual', not adjusted for inflation, growth is therefore in nominal terms. </t>
  </si>
  <si>
    <t>Cambodia</t>
  </si>
  <si>
    <t>Macau</t>
  </si>
  <si>
    <t>Myanmar</t>
  </si>
  <si>
    <t>Peru</t>
  </si>
  <si>
    <t>North Cyprus</t>
  </si>
  <si>
    <t xml:space="preserve">TOTAL VISITS (000) </t>
  </si>
  <si>
    <t>-</t>
  </si>
  <si>
    <t>Myanmar (Burma)</t>
  </si>
  <si>
    <t>Cambodia (formerly Kampuchea)</t>
  </si>
  <si>
    <t>Labels for the data workshhet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</si>
</sst>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quot;£&quot;#,##0"/>
    <numFmt numFmtId="166" formatCode="###0"/>
    <numFmt numFmtId="167" formatCode="#,##0_ ;\-#,##0\ "/>
  </numFmts>
  <fonts count="13" x14ac:knownFonts="1">
    <font>
      <sz val="11"/>
      <color theme="1"/>
      <name val="Calibri"/>
      <family val="2"/>
      <scheme val="minor"/>
    </font>
    <font>
      <sz val="11"/>
      <color theme="1"/>
      <name val="Calibri"/>
      <family val="2"/>
      <scheme val="minor"/>
    </font>
    <font>
      <b/>
      <sz val="24"/>
      <color theme="0"/>
      <name val="Arial"/>
      <family val="2"/>
    </font>
    <font>
      <sz val="11"/>
      <color theme="1"/>
      <name val="Arial"/>
      <family val="2"/>
    </font>
    <font>
      <sz val="12"/>
      <name val="Arial"/>
      <family val="2"/>
    </font>
    <font>
      <i/>
      <sz val="10"/>
      <color theme="1"/>
      <name val="Arial"/>
      <family val="2"/>
    </font>
    <font>
      <sz val="10"/>
      <color theme="1"/>
      <name val="Arial"/>
      <family val="2"/>
    </font>
    <font>
      <i/>
      <sz val="10"/>
      <color rgb="FFFF0000"/>
      <name val="Arial"/>
      <family val="2"/>
    </font>
    <font>
      <b/>
      <sz val="20"/>
      <color theme="0"/>
      <name val="Arial"/>
      <family val="2"/>
    </font>
    <font>
      <b/>
      <sz val="10"/>
      <color theme="0"/>
      <name val="Arial"/>
      <family val="2"/>
    </font>
    <font>
      <b/>
      <i/>
      <sz val="14"/>
      <name val="Arial"/>
      <family val="2"/>
    </font>
    <font>
      <sz val="10"/>
      <name val="Arial"/>
      <family val="2"/>
    </font>
    <font>
      <sz val="10"/>
      <color indexed="8"/>
      <name val="Arial"/>
      <family val="2"/>
    </font>
  </fonts>
  <fills count="6">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499984740745262"/>
        <bgColor indexed="64"/>
      </patternFill>
    </fill>
  </fills>
  <borders count="1">
    <border>
      <left/>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54">
    <xf numFmtId="0" fontId="0" fillId="0" borderId="0" xfId="0"/>
    <xf numFmtId="0" fontId="3" fillId="0" borderId="0" xfId="0" applyFont="1"/>
    <xf numFmtId="0" fontId="4" fillId="0" borderId="0" xfId="0" applyFont="1" applyAlignment="1">
      <alignment horizontal="left"/>
    </xf>
    <xf numFmtId="0" fontId="4" fillId="0" borderId="0" xfId="0" applyFont="1" applyAlignment="1">
      <alignment horizontal="center"/>
    </xf>
    <xf numFmtId="0" fontId="4"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xf numFmtId="0" fontId="5" fillId="0" borderId="0" xfId="0" applyFont="1" applyAlignment="1">
      <alignment vertical="center"/>
    </xf>
    <xf numFmtId="0" fontId="5" fillId="0" borderId="0" xfId="0" applyFont="1" applyAlignment="1">
      <alignment horizontal="center" vertical="center"/>
    </xf>
    <xf numFmtId="0" fontId="5" fillId="0" borderId="0" xfId="0" applyFont="1" applyFill="1" applyAlignment="1">
      <alignment horizontal="center" vertical="center"/>
    </xf>
    <xf numFmtId="0" fontId="6" fillId="0" borderId="0" xfId="0" applyFont="1" applyBorder="1" applyAlignment="1">
      <alignment horizontal="center" vertical="center"/>
    </xf>
    <xf numFmtId="0" fontId="6" fillId="0" borderId="0" xfId="0" applyFont="1" applyFill="1" applyBorder="1"/>
    <xf numFmtId="0" fontId="6" fillId="0" borderId="0" xfId="0" applyFont="1" applyBorder="1"/>
    <xf numFmtId="0" fontId="9" fillId="0" borderId="0" xfId="0" applyFont="1" applyFill="1" applyBorder="1"/>
    <xf numFmtId="0" fontId="10" fillId="0" borderId="0" xfId="0" applyFont="1" applyFill="1" applyBorder="1" applyAlignment="1">
      <alignment horizontal="left"/>
    </xf>
    <xf numFmtId="0" fontId="9" fillId="2" borderId="0" xfId="0" applyFont="1" applyFill="1" applyBorder="1" applyAlignment="1"/>
    <xf numFmtId="0" fontId="9" fillId="2" borderId="0" xfId="0" applyFont="1" applyFill="1" applyBorder="1" applyAlignment="1">
      <alignment horizontal="center"/>
    </xf>
    <xf numFmtId="0" fontId="9" fillId="0" borderId="0" xfId="0" applyFont="1" applyFill="1" applyBorder="1" applyAlignment="1"/>
    <xf numFmtId="0" fontId="9" fillId="5" borderId="0" xfId="0" applyFont="1" applyFill="1" applyBorder="1" applyAlignment="1">
      <alignment horizontal="center"/>
    </xf>
    <xf numFmtId="164" fontId="6" fillId="0" borderId="0" xfId="1" applyNumberFormat="1" applyFont="1" applyBorder="1" applyAlignment="1">
      <alignment horizontal="center" vertical="center"/>
    </xf>
    <xf numFmtId="0" fontId="6" fillId="0" borderId="0" xfId="0" applyFont="1" applyBorder="1" applyAlignment="1">
      <alignment horizontal="center"/>
    </xf>
    <xf numFmtId="0" fontId="6" fillId="0" borderId="0" xfId="0" applyFont="1" applyFill="1" applyBorder="1" applyAlignment="1">
      <alignment horizontal="center"/>
    </xf>
    <xf numFmtId="9" fontId="6" fillId="0" borderId="0" xfId="2" applyFont="1"/>
    <xf numFmtId="0" fontId="6" fillId="0" borderId="0" xfId="0" applyFont="1"/>
    <xf numFmtId="167" fontId="6" fillId="0" borderId="0" xfId="1" applyNumberFormat="1" applyFont="1" applyBorder="1" applyAlignment="1">
      <alignment horizontal="center" vertical="center"/>
    </xf>
    <xf numFmtId="165" fontId="6" fillId="0" borderId="0" xfId="1" applyNumberFormat="1" applyFont="1" applyBorder="1" applyAlignment="1">
      <alignment horizontal="center" vertical="center"/>
    </xf>
    <xf numFmtId="0" fontId="7" fillId="0" borderId="0" xfId="0" applyFont="1" applyFill="1" applyBorder="1" applyAlignment="1">
      <alignment horizontal="center" vertical="top" wrapText="1"/>
    </xf>
    <xf numFmtId="0" fontId="6" fillId="0" borderId="0" xfId="0" applyFont="1" applyAlignment="1">
      <alignment horizontal="center"/>
    </xf>
    <xf numFmtId="0" fontId="9" fillId="0" borderId="0" xfId="0" applyFont="1" applyFill="1" applyBorder="1" applyAlignment="1">
      <alignment horizontal="center"/>
    </xf>
    <xf numFmtId="164" fontId="6" fillId="0" borderId="0" xfId="1" applyNumberFormat="1" applyFont="1" applyAlignment="1">
      <alignment horizontal="center"/>
    </xf>
    <xf numFmtId="164" fontId="11" fillId="0" borderId="0" xfId="1" applyNumberFormat="1" applyFont="1" applyFill="1" applyAlignment="1">
      <alignment horizontal="center"/>
    </xf>
    <xf numFmtId="164" fontId="12" fillId="0" borderId="0" xfId="1" applyNumberFormat="1" applyFont="1" applyBorder="1" applyAlignment="1">
      <alignment horizontal="center" vertical="center"/>
    </xf>
    <xf numFmtId="0" fontId="9" fillId="2" borderId="0" xfId="0" applyFont="1" applyFill="1" applyBorder="1" applyAlignment="1">
      <alignment horizontal="center"/>
    </xf>
    <xf numFmtId="0" fontId="6" fillId="0" borderId="0" xfId="0" applyFont="1" applyFill="1" applyAlignment="1">
      <alignment horizontal="center"/>
    </xf>
    <xf numFmtId="164" fontId="12" fillId="0" borderId="0" xfId="1" applyNumberFormat="1" applyFont="1" applyFill="1" applyBorder="1" applyAlignment="1">
      <alignment horizontal="center" vertical="center"/>
    </xf>
    <xf numFmtId="166" fontId="5" fillId="0" borderId="0" xfId="0" applyNumberFormat="1" applyFont="1" applyFill="1" applyBorder="1" applyAlignment="1">
      <alignment horizontal="center"/>
    </xf>
    <xf numFmtId="0" fontId="9" fillId="2" borderId="0" xfId="0" applyFont="1" applyFill="1" applyBorder="1" applyAlignment="1">
      <alignment horizontal="center"/>
    </xf>
    <xf numFmtId="167" fontId="6" fillId="0" borderId="0" xfId="0" applyNumberFormat="1" applyFont="1" applyBorder="1"/>
    <xf numFmtId="0" fontId="2" fillId="2" borderId="0" xfId="0" applyFont="1" applyFill="1" applyAlignment="1"/>
    <xf numFmtId="0" fontId="9" fillId="2" borderId="0" xfId="0" applyFont="1" applyFill="1" applyBorder="1" applyAlignment="1">
      <alignment horizontal="center"/>
    </xf>
    <xf numFmtId="0" fontId="9" fillId="2" borderId="0" xfId="0" applyFont="1" applyFill="1" applyBorder="1" applyAlignment="1">
      <alignment horizontal="center"/>
    </xf>
    <xf numFmtId="166" fontId="6" fillId="0" borderId="0" xfId="0" applyNumberFormat="1" applyFont="1" applyFill="1" applyBorder="1" applyAlignment="1">
      <alignment horizontal="center"/>
    </xf>
    <xf numFmtId="164" fontId="6" fillId="0" borderId="0" xfId="1" applyNumberFormat="1" applyFont="1" applyAlignment="1">
      <alignment horizontal="center" vertical="center"/>
    </xf>
    <xf numFmtId="0" fontId="9" fillId="2" borderId="0" xfId="0" applyFont="1" applyFill="1" applyBorder="1" applyAlignment="1">
      <alignment horizontal="center"/>
    </xf>
    <xf numFmtId="0" fontId="7" fillId="0" borderId="0" xfId="0" applyFont="1" applyFill="1" applyBorder="1" applyAlignment="1">
      <alignment horizontal="left" vertical="top" wrapText="1"/>
    </xf>
    <xf numFmtId="0" fontId="5" fillId="0" borderId="0" xfId="0" applyFont="1" applyAlignment="1">
      <alignment horizontal="left" vertical="top" wrapText="1"/>
    </xf>
    <xf numFmtId="0" fontId="8" fillId="2" borderId="0" xfId="0" applyFont="1" applyFill="1" applyBorder="1" applyAlignment="1">
      <alignment horizontal="center" vertical="center"/>
    </xf>
    <xf numFmtId="0" fontId="10" fillId="3" borderId="0" xfId="0" applyFont="1" applyFill="1" applyBorder="1" applyAlignment="1">
      <alignment horizontal="center"/>
    </xf>
    <xf numFmtId="0" fontId="8" fillId="5" borderId="0" xfId="0" applyFont="1" applyFill="1" applyBorder="1" applyAlignment="1">
      <alignment horizontal="center" vertical="center"/>
    </xf>
    <xf numFmtId="0" fontId="10" fillId="4" borderId="0" xfId="0" applyFont="1" applyFill="1" applyBorder="1" applyAlignment="1">
      <alignment horizontal="center"/>
    </xf>
    <xf numFmtId="0" fontId="9" fillId="2" borderId="0" xfId="0" applyFont="1" applyFill="1" applyBorder="1" applyAlignment="1">
      <alignment horizontal="center" vertical="center" wrapText="1"/>
    </xf>
    <xf numFmtId="0" fontId="9" fillId="2" borderId="0" xfId="0" applyFont="1" applyFill="1" applyBorder="1" applyAlignment="1">
      <alignment horizontal="center" vertical="center"/>
    </xf>
    <xf numFmtId="0" fontId="9" fillId="2" borderId="0" xfId="0" applyFont="1" applyFill="1" applyBorder="1" applyAlignment="1">
      <alignment horizontal="center"/>
    </xf>
  </cellXfs>
  <cellStyles count="4">
    <cellStyle name="Comma" xfId="1" builtinId="3"/>
    <cellStyle name="Normal" xfId="0" builtinId="0"/>
    <cellStyle name="Percent" xfId="2" builtinId="5"/>
    <cellStyle name="style1464025760013" xfId="3" xr:uid="{00000000-0005-0000-0000-000003000000}"/>
  </cellStyles>
  <dxfs count="18">
    <dxf>
      <font>
        <color rgb="FF00B050"/>
      </font>
      <fill>
        <patternFill>
          <bgColor theme="6" tint="0.79998168889431442"/>
        </patternFill>
      </fill>
    </dxf>
    <dxf>
      <font>
        <color theme="9" tint="-0.499984740745262"/>
      </font>
      <fill>
        <patternFill>
          <bgColor theme="9" tint="0.79998168889431442"/>
        </patternFill>
      </fill>
    </dxf>
    <dxf>
      <font>
        <color rgb="FFFF0000"/>
      </font>
      <fill>
        <patternFill>
          <bgColor theme="5" tint="0.79998168889431442"/>
        </patternFill>
      </fill>
    </dxf>
    <dxf>
      <font>
        <color rgb="FF00B050"/>
      </font>
      <fill>
        <patternFill>
          <bgColor theme="6" tint="0.79998168889431442"/>
        </patternFill>
      </fill>
    </dxf>
    <dxf>
      <font>
        <color theme="9" tint="-0.499984740745262"/>
      </font>
      <fill>
        <patternFill>
          <bgColor theme="9" tint="0.79998168889431442"/>
        </patternFill>
      </fill>
    </dxf>
    <dxf>
      <font>
        <color rgb="FFFF0000"/>
      </font>
      <fill>
        <patternFill>
          <bgColor theme="5" tint="0.79998168889431442"/>
        </patternFill>
      </fill>
    </dxf>
    <dxf>
      <font>
        <color rgb="FF00B050"/>
      </font>
      <fill>
        <patternFill>
          <bgColor theme="6" tint="0.79998168889431442"/>
        </patternFill>
      </fill>
    </dxf>
    <dxf>
      <font>
        <color theme="9" tint="-0.499984740745262"/>
      </font>
      <fill>
        <patternFill>
          <bgColor theme="9" tint="0.79998168889431442"/>
        </patternFill>
      </fill>
    </dxf>
    <dxf>
      <font>
        <color rgb="FFFF0000"/>
      </font>
      <fill>
        <patternFill>
          <bgColor theme="5" tint="0.79998168889431442"/>
        </patternFill>
      </fill>
    </dxf>
    <dxf>
      <font>
        <color rgb="FF00B050"/>
      </font>
      <fill>
        <patternFill>
          <bgColor theme="6" tint="0.79998168889431442"/>
        </patternFill>
      </fill>
    </dxf>
    <dxf>
      <font>
        <color theme="9" tint="-0.499984740745262"/>
      </font>
      <fill>
        <patternFill>
          <bgColor theme="9" tint="0.79998168889431442"/>
        </patternFill>
      </fill>
    </dxf>
    <dxf>
      <font>
        <color rgb="FFFF0000"/>
      </font>
      <fill>
        <patternFill>
          <bgColor theme="5" tint="0.79998168889431442"/>
        </patternFill>
      </fill>
    </dxf>
    <dxf>
      <font>
        <color rgb="FF00B050"/>
      </font>
      <fill>
        <patternFill>
          <bgColor theme="6" tint="0.79998168889431442"/>
        </patternFill>
      </fill>
    </dxf>
    <dxf>
      <font>
        <color theme="9" tint="-0.499984740745262"/>
      </font>
      <fill>
        <patternFill>
          <bgColor theme="9" tint="0.79998168889431442"/>
        </patternFill>
      </fill>
    </dxf>
    <dxf>
      <font>
        <color rgb="FFFF0000"/>
      </font>
      <fill>
        <patternFill>
          <bgColor theme="5" tint="0.79998168889431442"/>
        </patternFill>
      </fill>
    </dxf>
    <dxf>
      <font>
        <color rgb="FF00B050"/>
      </font>
      <fill>
        <patternFill>
          <bgColor theme="6" tint="0.79998168889431442"/>
        </patternFill>
      </fill>
    </dxf>
    <dxf>
      <font>
        <color theme="9" tint="-0.499984740745262"/>
      </font>
      <fill>
        <patternFill>
          <bgColor theme="9" tint="0.79998168889431442"/>
        </patternFill>
      </fill>
    </dxf>
    <dxf>
      <font>
        <color rgb="FFFF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60</xdr:col>
      <xdr:colOff>262212</xdr:colOff>
      <xdr:row>6</xdr:row>
      <xdr:rowOff>152399</xdr:rowOff>
    </xdr:from>
    <xdr:to>
      <xdr:col>65</xdr:col>
      <xdr:colOff>30255</xdr:colOff>
      <xdr:row>24</xdr:row>
      <xdr:rowOff>57149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25730008" y="1452281"/>
          <a:ext cx="5281337" cy="2952750"/>
          <a:chOff x="9963148" y="495299"/>
          <a:chExt cx="2809878" cy="3064387"/>
        </a:xfrm>
      </xdr:grpSpPr>
      <xdr:sp macro="" textlink="">
        <xdr:nvSpPr>
          <xdr:cNvPr id="3" name="Text Box 364">
            <a:extLst>
              <a:ext uri="{FF2B5EF4-FFF2-40B4-BE49-F238E27FC236}">
                <a16:creationId xmlns:a16="http://schemas.microsoft.com/office/drawing/2014/main" id="{00000000-0008-0000-0000-000003000000}"/>
              </a:ext>
            </a:extLst>
          </xdr:cNvPr>
          <xdr:cNvSpPr txBox="1">
            <a:spLocks noChangeArrowheads="1"/>
          </xdr:cNvSpPr>
        </xdr:nvSpPr>
        <xdr:spPr bwMode="auto">
          <a:xfrm>
            <a:off x="9963151" y="495299"/>
            <a:ext cx="2809875" cy="1331094"/>
          </a:xfrm>
          <a:prstGeom prst="rect">
            <a:avLst/>
          </a:prstGeom>
          <a:solidFill>
            <a:schemeClr val="bg1">
              <a:lumMod val="8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algn="l" rtl="0">
              <a:defRPr sz="1000"/>
            </a:pPr>
            <a:r>
              <a:rPr lang="en-GB" sz="1000" b="1" i="0" u="none" strike="noStrike" baseline="0">
                <a:solidFill>
                  <a:srgbClr val="000000"/>
                </a:solidFill>
                <a:latin typeface="Arial" panose="020B0604020202020204" pitchFamily="34" charset="0"/>
                <a:cs typeface="Arial" panose="020B0604020202020204" pitchFamily="34" charset="0"/>
              </a:rPr>
              <a:t>Sample Size</a:t>
            </a:r>
          </a:p>
          <a:p>
            <a:pPr algn="l" rtl="0">
              <a:defRPr sz="1000"/>
            </a:pPr>
            <a:r>
              <a:rPr lang="en-GB" sz="1000" b="0" i="0" u="none" strike="noStrike" baseline="0">
                <a:solidFill>
                  <a:srgbClr val="000000"/>
                </a:solidFill>
                <a:latin typeface="Arial" panose="020B0604020202020204" pitchFamily="34" charset="0"/>
                <a:cs typeface="Arial" panose="020B0604020202020204" pitchFamily="34" charset="0"/>
              </a:rPr>
              <a:t>The IPS is a sample survey. Whilst the largest inbound markets for the UK see over 1,000 interviews per year and around 50 major markets see over 100 interviews per year fewer interviews are achieved with those from smaller markets. </a:t>
            </a:r>
          </a:p>
          <a:p>
            <a:pPr algn="l" rtl="0">
              <a:defRPr sz="1000"/>
            </a:pPr>
            <a:endParaRPr lang="en-GB"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000" b="0" i="0" u="none" strike="noStrike" baseline="0">
                <a:solidFill>
                  <a:srgbClr val="000000"/>
                </a:solidFill>
                <a:latin typeface="Arial" panose="020B0604020202020204" pitchFamily="34" charset="0"/>
                <a:cs typeface="Arial" panose="020B0604020202020204" pitchFamily="34" charset="0"/>
              </a:rPr>
              <a:t>Figures for these markets are not generally reliable on an annual basis so here are shown over a rolling three year period. Markets not listed here see even fewer interviews are not reliable over even a three year rolling period.</a:t>
            </a:r>
          </a:p>
        </xdr:txBody>
      </xdr:sp>
      <xdr:sp macro="" textlink="">
        <xdr:nvSpPr>
          <xdr:cNvPr id="4" name="Text Box 364">
            <a:extLst>
              <a:ext uri="{FF2B5EF4-FFF2-40B4-BE49-F238E27FC236}">
                <a16:creationId xmlns:a16="http://schemas.microsoft.com/office/drawing/2014/main" id="{00000000-0008-0000-0000-000004000000}"/>
              </a:ext>
            </a:extLst>
          </xdr:cNvPr>
          <xdr:cNvSpPr txBox="1">
            <a:spLocks noChangeArrowheads="1"/>
          </xdr:cNvSpPr>
        </xdr:nvSpPr>
        <xdr:spPr bwMode="auto">
          <a:xfrm>
            <a:off x="9963149" y="3006602"/>
            <a:ext cx="2809874" cy="553084"/>
          </a:xfrm>
          <a:prstGeom prst="rect">
            <a:avLst/>
          </a:prstGeom>
          <a:solidFill>
            <a:schemeClr val="accent3">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GB" sz="1000" b="1" i="0" baseline="0">
                <a:solidFill>
                  <a:srgbClr val="00B050"/>
                </a:solidFill>
                <a:effectLst/>
                <a:latin typeface="Arial" panose="020B0604020202020204" pitchFamily="34" charset="0"/>
                <a:ea typeface="+mn-ea"/>
                <a:cs typeface="Arial" panose="020B0604020202020204" pitchFamily="34" charset="0"/>
              </a:rPr>
              <a:t>OK</a:t>
            </a:r>
          </a:p>
          <a:p>
            <a:pPr marL="0" marR="0" indent="0" algn="l" defTabSz="914400" rtl="0" eaLnBrk="1" fontAlgn="auto" latinLnBrk="0" hangingPunct="1">
              <a:lnSpc>
                <a:spcPct val="100000"/>
              </a:lnSpc>
              <a:spcBef>
                <a:spcPts val="0"/>
              </a:spcBef>
              <a:spcAft>
                <a:spcPts val="0"/>
              </a:spcAft>
              <a:buClrTx/>
              <a:buSzTx/>
              <a:buFontTx/>
              <a:buNone/>
              <a:tabLst/>
              <a:defRPr sz="1000"/>
            </a:pPr>
            <a:r>
              <a:rPr lang="en-GB" sz="1000" b="0" i="0" baseline="0">
                <a:solidFill>
                  <a:srgbClr val="00B050"/>
                </a:solidFill>
                <a:effectLst/>
                <a:latin typeface="Arial" panose="020B0604020202020204" pitchFamily="34" charset="0"/>
                <a:ea typeface="+mn-ea"/>
                <a:cs typeface="Arial" panose="020B0604020202020204" pitchFamily="34" charset="0"/>
              </a:rPr>
              <a:t>If sample size is over 100  it will appear </a:t>
            </a:r>
            <a:r>
              <a:rPr lang="en-GB" sz="1000" b="1" i="0" baseline="0">
                <a:solidFill>
                  <a:srgbClr val="00B050"/>
                </a:solidFill>
                <a:effectLst/>
                <a:latin typeface="Arial" panose="020B0604020202020204" pitchFamily="34" charset="0"/>
                <a:ea typeface="+mn-ea"/>
                <a:cs typeface="Arial" panose="020B0604020202020204" pitchFamily="34" charset="0"/>
              </a:rPr>
              <a:t>green </a:t>
            </a:r>
            <a:r>
              <a:rPr lang="en-GB" sz="1000" b="0" i="0" baseline="0">
                <a:solidFill>
                  <a:srgbClr val="00B050"/>
                </a:solidFill>
                <a:effectLst/>
                <a:latin typeface="Arial" panose="020B0604020202020204" pitchFamily="34" charset="0"/>
                <a:ea typeface="+mn-ea"/>
                <a:cs typeface="Arial" panose="020B0604020202020204" pitchFamily="34" charset="0"/>
              </a:rPr>
              <a:t>- data for these markets over a three year time span is reasonably reliable.</a:t>
            </a:r>
            <a:endParaRPr lang="en-GB" sz="1000" b="0" i="0" u="none" strike="noStrike" baseline="0">
              <a:solidFill>
                <a:schemeClr val="accent6">
                  <a:lumMod val="50000"/>
                </a:schemeClr>
              </a:solidFill>
              <a:latin typeface="Arial" panose="020B0604020202020204" pitchFamily="34" charset="0"/>
              <a:cs typeface="Arial" panose="020B0604020202020204" pitchFamily="34" charset="0"/>
            </a:endParaRPr>
          </a:p>
        </xdr:txBody>
      </xdr:sp>
      <xdr:sp macro="" textlink="">
        <xdr:nvSpPr>
          <xdr:cNvPr id="5" name="Text Box 364">
            <a:extLst>
              <a:ext uri="{FF2B5EF4-FFF2-40B4-BE49-F238E27FC236}">
                <a16:creationId xmlns:a16="http://schemas.microsoft.com/office/drawing/2014/main" id="{00000000-0008-0000-0000-000005000000}"/>
              </a:ext>
            </a:extLst>
          </xdr:cNvPr>
          <xdr:cNvSpPr txBox="1">
            <a:spLocks noChangeArrowheads="1"/>
          </xdr:cNvSpPr>
        </xdr:nvSpPr>
        <xdr:spPr bwMode="auto">
          <a:xfrm>
            <a:off x="9963148" y="2324354"/>
            <a:ext cx="2809876" cy="716743"/>
          </a:xfrm>
          <a:prstGeom prst="rect">
            <a:avLst/>
          </a:prstGeom>
          <a:solidFill>
            <a:schemeClr val="accent6">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GB" sz="1000" b="1" i="0" baseline="0">
                <a:solidFill>
                  <a:schemeClr val="accent6">
                    <a:lumMod val="50000"/>
                  </a:schemeClr>
                </a:solidFill>
                <a:effectLst/>
                <a:latin typeface="Arial" panose="020B0604020202020204" pitchFamily="34" charset="0"/>
                <a:ea typeface="+mn-ea"/>
                <a:cs typeface="Arial" panose="020B0604020202020204" pitchFamily="34" charset="0"/>
              </a:rPr>
              <a:t>Caution </a:t>
            </a:r>
          </a:p>
          <a:p>
            <a:pPr marL="0" marR="0" indent="0" algn="l" defTabSz="914400" rtl="0" eaLnBrk="1" fontAlgn="auto" latinLnBrk="0" hangingPunct="1">
              <a:lnSpc>
                <a:spcPct val="100000"/>
              </a:lnSpc>
              <a:spcBef>
                <a:spcPts val="0"/>
              </a:spcBef>
              <a:spcAft>
                <a:spcPts val="0"/>
              </a:spcAft>
              <a:buClrTx/>
              <a:buSzTx/>
              <a:buFontTx/>
              <a:buNone/>
              <a:tabLst/>
              <a:defRPr sz="1000"/>
            </a:pPr>
            <a:r>
              <a:rPr lang="en-GB" sz="1000" b="0" i="0" baseline="0">
                <a:solidFill>
                  <a:schemeClr val="accent6">
                    <a:lumMod val="50000"/>
                  </a:schemeClr>
                </a:solidFill>
                <a:effectLst/>
                <a:latin typeface="Arial" panose="020B0604020202020204" pitchFamily="34" charset="0"/>
                <a:ea typeface="+mn-ea"/>
                <a:cs typeface="Arial" panose="020B0604020202020204" pitchFamily="34" charset="0"/>
              </a:rPr>
              <a:t>If sample size is between 30 and 100  it will appear </a:t>
            </a:r>
            <a:r>
              <a:rPr lang="en-GB" sz="1000" b="1" i="0" baseline="0">
                <a:solidFill>
                  <a:schemeClr val="accent6">
                    <a:lumMod val="50000"/>
                  </a:schemeClr>
                </a:solidFill>
                <a:effectLst/>
                <a:latin typeface="Arial" panose="020B0604020202020204" pitchFamily="34" charset="0"/>
                <a:ea typeface="+mn-ea"/>
                <a:cs typeface="Arial" panose="020B0604020202020204" pitchFamily="34" charset="0"/>
              </a:rPr>
              <a:t>amber </a:t>
            </a:r>
            <a:r>
              <a:rPr lang="en-GB" sz="1000" b="0" i="0" baseline="0">
                <a:solidFill>
                  <a:schemeClr val="accent6">
                    <a:lumMod val="50000"/>
                  </a:schemeClr>
                </a:solidFill>
                <a:effectLst/>
                <a:latin typeface="Arial" panose="020B0604020202020204" pitchFamily="34" charset="0"/>
                <a:ea typeface="+mn-ea"/>
                <a:cs typeface="Arial" panose="020B0604020202020204" pitchFamily="34" charset="0"/>
              </a:rPr>
              <a:t>- data for these markets, even over a three year time span, is indicative. It is not very reliable although the higher the sample size the more reliable.</a:t>
            </a:r>
            <a:endParaRPr lang="en-GB" sz="1000" b="0" i="0" u="none" strike="noStrike" baseline="0">
              <a:solidFill>
                <a:srgbClr val="000000"/>
              </a:solidFill>
              <a:latin typeface="Arial" panose="020B0604020202020204" pitchFamily="34" charset="0"/>
              <a:cs typeface="Arial" panose="020B0604020202020204" pitchFamily="34" charset="0"/>
            </a:endParaRPr>
          </a:p>
        </xdr:txBody>
      </xdr:sp>
      <xdr:sp macro="" textlink="">
        <xdr:nvSpPr>
          <xdr:cNvPr id="6" name="Text Box 364">
            <a:extLst>
              <a:ext uri="{FF2B5EF4-FFF2-40B4-BE49-F238E27FC236}">
                <a16:creationId xmlns:a16="http://schemas.microsoft.com/office/drawing/2014/main" id="{00000000-0008-0000-0000-000006000000}"/>
              </a:ext>
            </a:extLst>
          </xdr:cNvPr>
          <xdr:cNvSpPr txBox="1">
            <a:spLocks noChangeArrowheads="1"/>
          </xdr:cNvSpPr>
        </xdr:nvSpPr>
        <xdr:spPr bwMode="auto">
          <a:xfrm>
            <a:off x="9963149" y="1826393"/>
            <a:ext cx="2809875" cy="497963"/>
          </a:xfrm>
          <a:prstGeom prst="rect">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GB" sz="1000" b="1" i="0" u="none" strike="noStrike" baseline="0">
                <a:solidFill>
                  <a:srgbClr val="FF0000"/>
                </a:solidFill>
                <a:latin typeface="Arial" panose="020B0604020202020204" pitchFamily="34" charset="0"/>
                <a:cs typeface="Arial" panose="020B0604020202020204" pitchFamily="34" charset="0"/>
              </a:rPr>
              <a:t>Danger! </a:t>
            </a:r>
          </a:p>
          <a:p>
            <a:pPr marL="0" marR="0" indent="0" algn="l" defTabSz="914400" rtl="0" eaLnBrk="1" fontAlgn="auto" latinLnBrk="0" hangingPunct="1">
              <a:lnSpc>
                <a:spcPct val="100000"/>
              </a:lnSpc>
              <a:spcBef>
                <a:spcPts val="0"/>
              </a:spcBef>
              <a:spcAft>
                <a:spcPts val="0"/>
              </a:spcAft>
              <a:buClrTx/>
              <a:buSzTx/>
              <a:buFontTx/>
              <a:buNone/>
              <a:tabLst/>
              <a:defRPr sz="1000"/>
            </a:pPr>
            <a:r>
              <a:rPr lang="en-GB" sz="1000" b="0" i="0" u="none" strike="noStrike" baseline="0">
                <a:solidFill>
                  <a:srgbClr val="FF0000"/>
                </a:solidFill>
                <a:latin typeface="Arial" panose="020B0604020202020204" pitchFamily="34" charset="0"/>
                <a:cs typeface="Arial" panose="020B0604020202020204" pitchFamily="34" charset="0"/>
              </a:rPr>
              <a:t>If sample size is less than 30 it will appear </a:t>
            </a:r>
            <a:r>
              <a:rPr lang="en-GB" sz="1000" b="1" i="0" u="none" strike="noStrike" baseline="0">
                <a:solidFill>
                  <a:srgbClr val="FF0000"/>
                </a:solidFill>
                <a:latin typeface="Arial" panose="020B0604020202020204" pitchFamily="34" charset="0"/>
                <a:cs typeface="Arial" panose="020B0604020202020204" pitchFamily="34" charset="0"/>
              </a:rPr>
              <a:t>red</a:t>
            </a:r>
            <a:r>
              <a:rPr lang="en-GB" sz="1000" b="0" i="0" u="none" strike="noStrike" baseline="0">
                <a:solidFill>
                  <a:srgbClr val="FF0000"/>
                </a:solidFill>
                <a:latin typeface="Arial" panose="020B0604020202020204" pitchFamily="34" charset="0"/>
                <a:cs typeface="Arial" panose="020B0604020202020204" pitchFamily="34" charset="0"/>
              </a:rPr>
              <a:t> - data for these markets is not reliable even over a three year time span.</a:t>
            </a:r>
            <a:endParaRPr lang="en-GB" sz="1000" b="0" i="0" u="none" strike="noStrike" baseline="0">
              <a:solidFill>
                <a:srgbClr val="000000"/>
              </a:solidFill>
              <a:latin typeface="Arial" panose="020B0604020202020204" pitchFamily="34" charset="0"/>
              <a:cs typeface="Arial" panose="020B0604020202020204" pitchFamily="34" charset="0"/>
            </a:endParaRPr>
          </a:p>
        </xdr:txBody>
      </xdr:sp>
    </xdr:grpSp>
    <xdr:clientData/>
  </xdr:twoCellAnchor>
  <xdr:twoCellAnchor>
    <xdr:from>
      <xdr:col>0</xdr:col>
      <xdr:colOff>179294</xdr:colOff>
      <xdr:row>51</xdr:row>
      <xdr:rowOff>22412</xdr:rowOff>
    </xdr:from>
    <xdr:to>
      <xdr:col>17</xdr:col>
      <xdr:colOff>167416</xdr:colOff>
      <xdr:row>61</xdr:row>
      <xdr:rowOff>82176</xdr:rowOff>
    </xdr:to>
    <xdr:sp macro="" textlink="">
      <xdr:nvSpPr>
        <xdr:cNvPr id="7" name="Text Box 1">
          <a:extLst>
            <a:ext uri="{FF2B5EF4-FFF2-40B4-BE49-F238E27FC236}">
              <a16:creationId xmlns:a16="http://schemas.microsoft.com/office/drawing/2014/main" id="{CAEC431F-53FC-43D6-B2B2-987F89CA03C1}"/>
            </a:ext>
          </a:extLst>
        </xdr:cNvPr>
        <xdr:cNvSpPr txBox="1">
          <a:spLocks noChangeArrowheads="1"/>
        </xdr:cNvSpPr>
      </xdr:nvSpPr>
      <xdr:spPr bwMode="auto">
        <a:xfrm>
          <a:off x="179294" y="8613588"/>
          <a:ext cx="8131063" cy="1628588"/>
        </a:xfrm>
        <a:prstGeom prst="rect">
          <a:avLst/>
        </a:prstGeom>
        <a:solidFill>
          <a:schemeClr val="accent4">
            <a:lumMod val="60000"/>
            <a:lumOff val="40000"/>
          </a:schemeClr>
        </a:solidFill>
        <a:ln w="3175">
          <a:solidFill>
            <a:sysClr val="windowText" lastClr="000000"/>
          </a:solidFill>
          <a:headEnd/>
          <a:tailEnd/>
        </a:ln>
      </xdr:spPr>
      <xdr:style>
        <a:lnRef idx="2">
          <a:schemeClr val="accent3">
            <a:shade val="50000"/>
          </a:schemeClr>
        </a:lnRef>
        <a:fillRef idx="1">
          <a:schemeClr val="accent3"/>
        </a:fillRef>
        <a:effectRef idx="0">
          <a:schemeClr val="accent3"/>
        </a:effectRef>
        <a:fontRef idx="minor">
          <a:schemeClr val="lt1"/>
        </a:fontRef>
      </xdr:style>
      <xdr:txBody>
        <a:bodyPr vertOverflow="clip" wrap="square" lIns="27432" tIns="22860" rIns="0" bIns="0" anchor="t" upright="1"/>
        <a:lstStyle/>
        <a:p>
          <a:pPr algn="l" rtl="0">
            <a:defRPr sz="1000"/>
          </a:pPr>
          <a:r>
            <a:rPr lang="en-GB" sz="1100" b="1" i="0" u="none" strike="noStrike" baseline="0">
              <a:solidFill>
                <a:srgbClr val="000000"/>
              </a:solidFill>
              <a:latin typeface="Arial" panose="020B0604020202020204" pitchFamily="34" charset="0"/>
              <a:cs typeface="Arial" panose="020B0604020202020204" pitchFamily="34" charset="0"/>
            </a:rPr>
            <a:t>Impact of Covid-19 on IPS data</a:t>
          </a:r>
        </a:p>
        <a:p>
          <a:pPr algn="l" rtl="0">
            <a:defRPr sz="1000"/>
          </a:pPr>
          <a:endParaRPr lang="en-GB" sz="1100" b="1"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100" b="1" i="0" u="none" strike="noStrike">
              <a:solidFill>
                <a:sysClr val="windowText" lastClr="000000"/>
              </a:solidFill>
              <a:effectLst/>
              <a:latin typeface="+mn-lt"/>
              <a:ea typeface="+mn-ea"/>
              <a:cs typeface="+mn-cs"/>
            </a:rPr>
            <a:t>2020</a:t>
          </a:r>
          <a:r>
            <a:rPr lang="en-GB" sz="1100" b="1" i="0" u="none" strike="noStrike">
              <a:solidFill>
                <a:schemeClr val="lt1"/>
              </a:solidFill>
              <a:effectLst/>
              <a:latin typeface="+mn-lt"/>
              <a:ea typeface="+mn-ea"/>
              <a:cs typeface="+mn-cs"/>
            </a:rPr>
            <a:t>:</a:t>
          </a:r>
          <a:r>
            <a:rPr lang="en-GB" sz="1100" b="1" i="0" u="none" strike="noStrike" baseline="0">
              <a:solidFill>
                <a:schemeClr val="lt1"/>
              </a:solidFill>
              <a:effectLst/>
              <a:latin typeface="+mn-lt"/>
              <a:ea typeface="+mn-ea"/>
              <a:cs typeface="+mn-cs"/>
            </a:rPr>
            <a:t> </a:t>
          </a:r>
          <a:r>
            <a:rPr lang="en-GB" sz="1100" b="0" i="0" u="none" strike="noStrike">
              <a:solidFill>
                <a:schemeClr val="lt1"/>
              </a:solidFill>
              <a:effectLst/>
              <a:latin typeface="+mn-lt"/>
              <a:ea typeface="+mn-ea"/>
              <a:cs typeface="+mn-cs"/>
            </a:rPr>
            <a:t>Due to the impact of the Covid-19 pandemic, no data is available for Apr-Dec 2020 as the IPS was suspended and the only data available is modelled . As</a:t>
          </a:r>
          <a:r>
            <a:rPr lang="en-GB" sz="1100" b="0" i="0" u="none" strike="noStrike" baseline="0">
              <a:solidFill>
                <a:schemeClr val="lt1"/>
              </a:solidFill>
              <a:effectLst/>
              <a:latin typeface="+mn-lt"/>
              <a:ea typeface="+mn-ea"/>
              <a:cs typeface="+mn-cs"/>
            </a:rPr>
            <a:t> only Q1 2020 data is available by market, we have excluded 2020 from this spreadsheet.</a:t>
          </a:r>
          <a:endParaRPr lang="en-GB" sz="1100" b="0" i="0" u="none" strike="noStrike">
            <a:solidFill>
              <a:schemeClr val="lt1"/>
            </a:solidFill>
            <a:effectLst/>
            <a:latin typeface="+mn-lt"/>
            <a:ea typeface="+mn-ea"/>
            <a:cs typeface="+mn-cs"/>
          </a:endParaRPr>
        </a:p>
        <a:p>
          <a:pPr algn="l" rtl="0">
            <a:defRPr sz="1000"/>
          </a:pPr>
          <a:endParaRPr lang="en-GB" sz="1100" b="0" i="0" u="none" strike="noStrike">
            <a:solidFill>
              <a:schemeClr val="lt1"/>
            </a:solidFill>
            <a:effectLst/>
            <a:latin typeface="+mn-lt"/>
            <a:ea typeface="+mn-ea"/>
            <a:cs typeface="+mn-cs"/>
          </a:endParaRPr>
        </a:p>
        <a:p>
          <a:pPr algn="l" rtl="0">
            <a:defRPr sz="1000"/>
          </a:pPr>
          <a:r>
            <a:rPr lang="en-GB" sz="1100" b="1" i="0" u="none" strike="noStrike">
              <a:solidFill>
                <a:sysClr val="windowText" lastClr="000000"/>
              </a:solidFill>
              <a:effectLst/>
              <a:latin typeface="+mn-lt"/>
              <a:ea typeface="+mn-ea"/>
              <a:cs typeface="+mn-cs"/>
            </a:rPr>
            <a:t>2021</a:t>
          </a:r>
          <a:r>
            <a:rPr lang="en-GB" sz="1100" b="1" i="0" u="none" strike="noStrike" baseline="0">
              <a:solidFill>
                <a:sysClr val="windowText" lastClr="000000"/>
              </a:solidFill>
              <a:effectLst/>
              <a:latin typeface="+mn-lt"/>
              <a:ea typeface="+mn-ea"/>
              <a:cs typeface="+mn-cs"/>
            </a:rPr>
            <a:t> &amp; 2022: </a:t>
          </a:r>
          <a:r>
            <a:rPr lang="en-GB" sz="1100" b="0" i="0" u="none" strike="noStrike">
              <a:solidFill>
                <a:schemeClr val="lt1"/>
              </a:solidFill>
              <a:effectLst/>
              <a:latin typeface="+mn-lt"/>
              <a:ea typeface="+mn-ea"/>
              <a:cs typeface="+mn-cs"/>
            </a:rPr>
            <a:t>The sample for the first 9 months of 2021 was below normal levels due to the impact of Covid-19, so please bear this in mind when quoting the data for this year. In 2021, interviews restarted at most ports apart from Eurotunnel whilst Dover data restarted in Q3. Eurotunnel data is also unavailable for the Jan-Jun 2022. Any</a:t>
          </a:r>
          <a:r>
            <a:rPr lang="en-GB" sz="1100" b="0" i="0" u="none" strike="noStrike" baseline="0">
              <a:solidFill>
                <a:schemeClr val="lt1"/>
              </a:solidFill>
              <a:effectLst/>
              <a:latin typeface="+mn-lt"/>
              <a:ea typeface="+mn-ea"/>
              <a:cs typeface="+mn-cs"/>
            </a:rPr>
            <a:t> eurotunnel data from Q4 2021 to Q2 2022 is from passenger data.</a:t>
          </a:r>
          <a:r>
            <a:rPr lang="en-GB" sz="1100" b="0" i="0" u="none" strike="noStrike">
              <a:solidFill>
                <a:schemeClr val="lt1"/>
              </a:solidFill>
              <a:effectLst/>
              <a:latin typeface="+mn-lt"/>
              <a:ea typeface="+mn-ea"/>
              <a:cs typeface="+mn-cs"/>
            </a:rPr>
            <a:t> Interviewing at all ports restarted from July 2022. </a:t>
          </a:r>
        </a:p>
        <a:p>
          <a:pPr algn="l" rtl="0">
            <a:defRPr sz="1000"/>
          </a:pPr>
          <a:endParaRPr lang="en-GB" sz="1100" b="0" i="0" u="none" strike="noStrike">
            <a:solidFill>
              <a:schemeClr val="lt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20OUTPUT%20FROM%20SP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SS"/>
      <sheetName val="RAW"/>
      <sheetName val="Summary"/>
    </sheetNames>
    <sheetDataSet>
      <sheetData sheetId="0"/>
      <sheetData sheetId="1"/>
      <sheetData sheetId="2">
        <row r="2">
          <cell r="A2" t="str">
            <v>USA</v>
          </cell>
          <cell r="B2">
            <v>5121.7936351738372</v>
          </cell>
          <cell r="C2">
            <v>1</v>
          </cell>
          <cell r="D2">
            <v>6257.6989249689568</v>
          </cell>
          <cell r="E2">
            <v>1</v>
          </cell>
          <cell r="F2">
            <v>1221.7788085006605</v>
          </cell>
          <cell r="G2">
            <v>25</v>
          </cell>
          <cell r="H2">
            <v>38718.376744325105</v>
          </cell>
          <cell r="I2">
            <v>1</v>
          </cell>
          <cell r="J2">
            <v>161.6209007493099</v>
          </cell>
          <cell r="K2">
            <v>7</v>
          </cell>
          <cell r="L2">
            <v>7.5595347064409744</v>
          </cell>
          <cell r="M2">
            <v>42</v>
          </cell>
          <cell r="N2">
            <v>6816</v>
          </cell>
        </row>
        <row r="3">
          <cell r="A3" t="str">
            <v>France</v>
          </cell>
          <cell r="B3">
            <v>3172.3530840968619</v>
          </cell>
          <cell r="C3">
            <v>2</v>
          </cell>
          <cell r="D3">
            <v>1634.8630381803862</v>
          </cell>
          <cell r="E3">
            <v>3</v>
          </cell>
          <cell r="F3">
            <v>515.34712399323485</v>
          </cell>
          <cell r="G3">
            <v>61</v>
          </cell>
          <cell r="H3">
            <v>17395.572250974856</v>
          </cell>
          <cell r="I3">
            <v>3</v>
          </cell>
          <cell r="J3">
            <v>93.981561203815403</v>
          </cell>
          <cell r="K3">
            <v>40</v>
          </cell>
          <cell r="L3">
            <v>5.48349184023039</v>
          </cell>
          <cell r="M3">
            <v>58</v>
          </cell>
          <cell r="N3">
            <v>2813</v>
          </cell>
        </row>
        <row r="4">
          <cell r="A4" t="str">
            <v>Germany</v>
          </cell>
          <cell r="B4">
            <v>2956.6055070879261</v>
          </cell>
          <cell r="C4">
            <v>3</v>
          </cell>
          <cell r="D4">
            <v>1828.811101901443</v>
          </cell>
          <cell r="E4">
            <v>2</v>
          </cell>
          <cell r="F4">
            <v>618.55093536056791</v>
          </cell>
          <cell r="G4">
            <v>50</v>
          </cell>
          <cell r="H4">
            <v>17907.488536713467</v>
          </cell>
          <cell r="I4">
            <v>2</v>
          </cell>
          <cell r="J4">
            <v>102.12549337401848</v>
          </cell>
          <cell r="K4">
            <v>29</v>
          </cell>
          <cell r="L4">
            <v>6.0567730438787004</v>
          </cell>
          <cell r="M4">
            <v>53</v>
          </cell>
          <cell r="N4">
            <v>2728</v>
          </cell>
        </row>
        <row r="5">
          <cell r="A5" t="str">
            <v>Irish Republic</v>
          </cell>
          <cell r="B5">
            <v>2888.6266188297573</v>
          </cell>
          <cell r="C5">
            <v>4</v>
          </cell>
          <cell r="D5">
            <v>1236.4300134730518</v>
          </cell>
          <cell r="E5">
            <v>5</v>
          </cell>
          <cell r="F5">
            <v>428.03386405611508</v>
          </cell>
          <cell r="G5">
            <v>64</v>
          </cell>
          <cell r="H5">
            <v>9641.4287922752119</v>
          </cell>
          <cell r="I5">
            <v>10</v>
          </cell>
          <cell r="J5">
            <v>128.24136755163187</v>
          </cell>
          <cell r="K5">
            <v>18</v>
          </cell>
          <cell r="L5">
            <v>3.3377206764719061</v>
          </cell>
          <cell r="M5">
            <v>72</v>
          </cell>
          <cell r="N5">
            <v>3424</v>
          </cell>
        </row>
        <row r="6">
          <cell r="A6" t="str">
            <v>Spain</v>
          </cell>
          <cell r="B6">
            <v>2209.7429930704493</v>
          </cell>
          <cell r="C6">
            <v>5</v>
          </cell>
          <cell r="D6">
            <v>1068.7681109154084</v>
          </cell>
          <cell r="E6">
            <v>7</v>
          </cell>
          <cell r="F6">
            <v>483.66172639395933</v>
          </cell>
          <cell r="G6">
            <v>63</v>
          </cell>
          <cell r="H6">
            <v>13521.43900166865</v>
          </cell>
          <cell r="I6">
            <v>6</v>
          </cell>
          <cell r="J6">
            <v>79.04248288836078</v>
          </cell>
          <cell r="K6">
            <v>51</v>
          </cell>
          <cell r="L6">
            <v>6.1190097871429572</v>
          </cell>
          <cell r="M6">
            <v>52</v>
          </cell>
          <cell r="N6">
            <v>1953</v>
          </cell>
        </row>
        <row r="7">
          <cell r="A7" t="str">
            <v>Netherlands</v>
          </cell>
          <cell r="B7">
            <v>1960.0826531850278</v>
          </cell>
          <cell r="C7">
            <v>6</v>
          </cell>
          <cell r="D7">
            <v>1118.3600279938842</v>
          </cell>
          <cell r="E7">
            <v>6</v>
          </cell>
          <cell r="F7">
            <v>570.56779017793463</v>
          </cell>
          <cell r="G7">
            <v>55</v>
          </cell>
          <cell r="H7">
            <v>9842.4854568716601</v>
          </cell>
          <cell r="I7">
            <v>9</v>
          </cell>
          <cell r="J7">
            <v>113.62577398710673</v>
          </cell>
          <cell r="K7">
            <v>23</v>
          </cell>
          <cell r="L7">
            <v>5.0214644983864103</v>
          </cell>
          <cell r="M7">
            <v>60</v>
          </cell>
          <cell r="N7">
            <v>1926</v>
          </cell>
        </row>
        <row r="8">
          <cell r="A8" t="str">
            <v>Italy</v>
          </cell>
          <cell r="B8">
            <v>1696.1679301665904</v>
          </cell>
          <cell r="C8">
            <v>7</v>
          </cell>
          <cell r="D8">
            <v>972.54474182626257</v>
          </cell>
          <cell r="E8">
            <v>8</v>
          </cell>
          <cell r="F8">
            <v>573.37762643038741</v>
          </cell>
          <cell r="G8">
            <v>54</v>
          </cell>
          <cell r="H8">
            <v>10175.49217338832</v>
          </cell>
          <cell r="I8">
            <v>8</v>
          </cell>
          <cell r="J8">
            <v>95.577169659638827</v>
          </cell>
          <cell r="K8">
            <v>37</v>
          </cell>
          <cell r="L8">
            <v>5.9991065698246793</v>
          </cell>
          <cell r="M8">
            <v>54</v>
          </cell>
          <cell r="N8">
            <v>1376</v>
          </cell>
        </row>
        <row r="9">
          <cell r="A9" t="str">
            <v>Poland</v>
          </cell>
          <cell r="B9">
            <v>1628.3725986901968</v>
          </cell>
          <cell r="C9">
            <v>8</v>
          </cell>
          <cell r="D9">
            <v>471.78178428436217</v>
          </cell>
          <cell r="E9">
            <v>16</v>
          </cell>
          <cell r="F9">
            <v>289.7259415098523</v>
          </cell>
          <cell r="G9">
            <v>72</v>
          </cell>
          <cell r="H9">
            <v>7833.5870750516915</v>
          </cell>
          <cell r="I9">
            <v>12</v>
          </cell>
          <cell r="J9">
            <v>60.225510965070754</v>
          </cell>
          <cell r="K9">
            <v>62</v>
          </cell>
          <cell r="L9">
            <v>4.8106846561731276</v>
          </cell>
          <cell r="M9">
            <v>63</v>
          </cell>
          <cell r="N9">
            <v>1299</v>
          </cell>
        </row>
        <row r="10">
          <cell r="A10" t="str">
            <v>Australia</v>
          </cell>
          <cell r="B10">
            <v>1169.0760724123575</v>
          </cell>
          <cell r="C10">
            <v>9</v>
          </cell>
          <cell r="D10">
            <v>1597.7348524429017</v>
          </cell>
          <cell r="E10">
            <v>4</v>
          </cell>
          <cell r="F10">
            <v>1366.6645739708094</v>
          </cell>
          <cell r="G10">
            <v>14</v>
          </cell>
          <cell r="H10">
            <v>16656.578159298173</v>
          </cell>
          <cell r="I10">
            <v>4</v>
          </cell>
          <cell r="J10">
            <v>95.922153827915793</v>
          </cell>
          <cell r="K10">
            <v>35</v>
          </cell>
          <cell r="L10">
            <v>14.247642691829084</v>
          </cell>
          <cell r="M10">
            <v>20</v>
          </cell>
          <cell r="N10">
            <v>1567</v>
          </cell>
        </row>
        <row r="11">
          <cell r="A11" t="str">
            <v>Canada</v>
          </cell>
          <cell r="B11">
            <v>1003.2895421465086</v>
          </cell>
          <cell r="C11">
            <v>10</v>
          </cell>
          <cell r="D11">
            <v>969.61263655591824</v>
          </cell>
          <cell r="E11">
            <v>9</v>
          </cell>
          <cell r="F11">
            <v>966.4335127838176</v>
          </cell>
          <cell r="G11">
            <v>34</v>
          </cell>
          <cell r="H11">
            <v>10420.49354883243</v>
          </cell>
          <cell r="I11">
            <v>7</v>
          </cell>
          <cell r="J11">
            <v>93.048628840095489</v>
          </cell>
          <cell r="K11">
            <v>41</v>
          </cell>
          <cell r="L11">
            <v>10.386327287472856</v>
          </cell>
          <cell r="M11">
            <v>28</v>
          </cell>
          <cell r="N11">
            <v>1324</v>
          </cell>
        </row>
        <row r="12">
          <cell r="A12" t="str">
            <v>Switzerland</v>
          </cell>
          <cell r="B12">
            <v>967.64485903461298</v>
          </cell>
          <cell r="C12">
            <v>11</v>
          </cell>
          <cell r="D12">
            <v>755.31624944481462</v>
          </cell>
          <cell r="E12">
            <v>13</v>
          </cell>
          <cell r="F12">
            <v>780.57175873219489</v>
          </cell>
          <cell r="G12">
            <v>40</v>
          </cell>
          <cell r="H12">
            <v>5663.8636305959835</v>
          </cell>
          <cell r="I12">
            <v>13</v>
          </cell>
          <cell r="J12">
            <v>133.35706837371998</v>
          </cell>
          <cell r="K12">
            <v>14</v>
          </cell>
          <cell r="L12">
            <v>5.8532462377226198</v>
          </cell>
          <cell r="M12">
            <v>55</v>
          </cell>
          <cell r="N12">
            <v>887</v>
          </cell>
        </row>
        <row r="13">
          <cell r="A13" t="str">
            <v>Belgium</v>
          </cell>
          <cell r="B13">
            <v>866.57583021535515</v>
          </cell>
          <cell r="C13">
            <v>12</v>
          </cell>
          <cell r="D13">
            <v>481.36168376155035</v>
          </cell>
          <cell r="E13">
            <v>15</v>
          </cell>
          <cell r="F13">
            <v>555.47554752585916</v>
          </cell>
          <cell r="G13">
            <v>57</v>
          </cell>
          <cell r="H13">
            <v>3997.1578009981463</v>
          </cell>
          <cell r="I13">
            <v>18</v>
          </cell>
          <cell r="J13">
            <v>120.42598959724522</v>
          </cell>
          <cell r="K13">
            <v>21</v>
          </cell>
          <cell r="L13">
            <v>4.6125886063598172</v>
          </cell>
          <cell r="M13">
            <v>68</v>
          </cell>
          <cell r="N13">
            <v>699</v>
          </cell>
        </row>
        <row r="14">
          <cell r="A14" t="str">
            <v>Romania</v>
          </cell>
          <cell r="B14">
            <v>805.24116997136173</v>
          </cell>
          <cell r="C14">
            <v>13</v>
          </cell>
          <cell r="D14">
            <v>295.14425736992661</v>
          </cell>
          <cell r="E14">
            <v>27</v>
          </cell>
          <cell r="F14">
            <v>366.52902059195924</v>
          </cell>
          <cell r="G14">
            <v>69</v>
          </cell>
          <cell r="H14">
            <v>5452.3701654841871</v>
          </cell>
          <cell r="I14">
            <v>14</v>
          </cell>
          <cell r="J14">
            <v>54.131368269585728</v>
          </cell>
          <cell r="K14">
            <v>65</v>
          </cell>
          <cell r="L14">
            <v>6.7711020856994928</v>
          </cell>
          <cell r="M14">
            <v>44</v>
          </cell>
          <cell r="N14">
            <v>608</v>
          </cell>
        </row>
        <row r="15">
          <cell r="A15" t="str">
            <v>Sweden</v>
          </cell>
          <cell r="B15">
            <v>673.68347023147999</v>
          </cell>
          <cell r="C15">
            <v>14</v>
          </cell>
          <cell r="D15">
            <v>410.33090237109968</v>
          </cell>
          <cell r="E15">
            <v>20</v>
          </cell>
          <cell r="F15">
            <v>609.08560251613198</v>
          </cell>
          <cell r="G15">
            <v>51</v>
          </cell>
          <cell r="H15">
            <v>3295.8655311472139</v>
          </cell>
          <cell r="I15">
            <v>23</v>
          </cell>
          <cell r="J15">
            <v>124.49867826624379</v>
          </cell>
          <cell r="K15">
            <v>19</v>
          </cell>
          <cell r="L15">
            <v>4.8923057738298716</v>
          </cell>
          <cell r="M15">
            <v>62</v>
          </cell>
          <cell r="N15">
            <v>725</v>
          </cell>
        </row>
        <row r="16">
          <cell r="A16" t="str">
            <v>Denmark</v>
          </cell>
          <cell r="B16">
            <v>629.27842331195995</v>
          </cell>
          <cell r="C16">
            <v>15</v>
          </cell>
          <cell r="D16">
            <v>361.71498224755118</v>
          </cell>
          <cell r="E16">
            <v>23</v>
          </cell>
          <cell r="F16">
            <v>574.80912875386127</v>
          </cell>
          <cell r="G16">
            <v>53</v>
          </cell>
          <cell r="H16">
            <v>2939.8438818823952</v>
          </cell>
          <cell r="I16">
            <v>27</v>
          </cell>
          <cell r="J16">
            <v>123.0388404216701</v>
          </cell>
          <cell r="K16">
            <v>20</v>
          </cell>
          <cell r="L16">
            <v>4.6717697174641408</v>
          </cell>
          <cell r="M16">
            <v>66</v>
          </cell>
          <cell r="N16">
            <v>637</v>
          </cell>
        </row>
        <row r="17">
          <cell r="A17" t="str">
            <v>India</v>
          </cell>
          <cell r="B17">
            <v>603.78432091010052</v>
          </cell>
          <cell r="C17">
            <v>16</v>
          </cell>
          <cell r="D17">
            <v>804.02021754387044</v>
          </cell>
          <cell r="E17">
            <v>11</v>
          </cell>
          <cell r="F17">
            <v>1331.6348068329248</v>
          </cell>
          <cell r="G17">
            <v>16</v>
          </cell>
          <cell r="H17">
            <v>14685.151985775534</v>
          </cell>
          <cell r="I17">
            <v>5</v>
          </cell>
          <cell r="J17">
            <v>54.750554731927039</v>
          </cell>
          <cell r="K17">
            <v>64</v>
          </cell>
          <cell r="L17">
            <v>24.321850497277246</v>
          </cell>
          <cell r="M17">
            <v>4</v>
          </cell>
          <cell r="N17">
            <v>675</v>
          </cell>
        </row>
        <row r="18">
          <cell r="A18" t="str">
            <v>Norway</v>
          </cell>
          <cell r="B18">
            <v>599.99067734475784</v>
          </cell>
          <cell r="C18">
            <v>17</v>
          </cell>
          <cell r="D18">
            <v>446.74921936155368</v>
          </cell>
          <cell r="E18">
            <v>17</v>
          </cell>
          <cell r="F18">
            <v>744.59360158499464</v>
          </cell>
          <cell r="G18">
            <v>44</v>
          </cell>
          <cell r="H18">
            <v>2883.9382595301945</v>
          </cell>
          <cell r="I18">
            <v>28</v>
          </cell>
          <cell r="J18">
            <v>154.90942563878986</v>
          </cell>
          <cell r="K18">
            <v>9</v>
          </cell>
          <cell r="L18">
            <v>4.8066384502722332</v>
          </cell>
          <cell r="M18">
            <v>64</v>
          </cell>
          <cell r="N18">
            <v>656</v>
          </cell>
        </row>
        <row r="19">
          <cell r="A19" t="str">
            <v>Portugal</v>
          </cell>
          <cell r="B19">
            <v>558.89211179724145</v>
          </cell>
          <cell r="C19">
            <v>18</v>
          </cell>
          <cell r="D19">
            <v>292.22561833356622</v>
          </cell>
          <cell r="E19">
            <v>28</v>
          </cell>
          <cell r="F19">
            <v>522.86588442597611</v>
          </cell>
          <cell r="G19">
            <v>60</v>
          </cell>
          <cell r="H19">
            <v>3898.7781143217767</v>
          </cell>
          <cell r="I19">
            <v>20</v>
          </cell>
          <cell r="J19">
            <v>74.953128843137861</v>
          </cell>
          <cell r="K19">
            <v>53</v>
          </cell>
          <cell r="L19">
            <v>6.9759047086644177</v>
          </cell>
          <cell r="M19">
            <v>43</v>
          </cell>
          <cell r="N19">
            <v>460</v>
          </cell>
        </row>
        <row r="20">
          <cell r="A20" t="str">
            <v>United Arab Emirates</v>
          </cell>
          <cell r="B20">
            <v>476.52400823822552</v>
          </cell>
          <cell r="C20">
            <v>19</v>
          </cell>
          <cell r="D20">
            <v>914.12469361540752</v>
          </cell>
          <cell r="E20">
            <v>10</v>
          </cell>
          <cell r="F20">
            <v>1918.3182333143122</v>
          </cell>
          <cell r="G20">
            <v>8</v>
          </cell>
          <cell r="H20">
            <v>4618.0523482154749</v>
          </cell>
          <cell r="I20">
            <v>16</v>
          </cell>
          <cell r="J20">
            <v>197.94593579447988</v>
          </cell>
          <cell r="K20">
            <v>5</v>
          </cell>
          <cell r="L20">
            <v>9.6911221016734217</v>
          </cell>
          <cell r="M20">
            <v>33</v>
          </cell>
          <cell r="N20">
            <v>534</v>
          </cell>
        </row>
        <row r="21">
          <cell r="A21" t="str">
            <v>China</v>
          </cell>
          <cell r="B21">
            <v>368.23727424489613</v>
          </cell>
          <cell r="C21">
            <v>20</v>
          </cell>
          <cell r="D21">
            <v>798.13225885298982</v>
          </cell>
          <cell r="E21">
            <v>12</v>
          </cell>
          <cell r="F21">
            <v>2167.4401660984277</v>
          </cell>
          <cell r="G21">
            <v>6</v>
          </cell>
          <cell r="H21">
            <v>9353.7732970611323</v>
          </cell>
          <cell r="I21">
            <v>11</v>
          </cell>
          <cell r="J21">
            <v>85.327304126961835</v>
          </cell>
          <cell r="K21">
            <v>46</v>
          </cell>
          <cell r="L21">
            <v>25.401484182289508</v>
          </cell>
          <cell r="M21">
            <v>3</v>
          </cell>
          <cell r="N21">
            <v>329</v>
          </cell>
        </row>
        <row r="22">
          <cell r="A22" t="str">
            <v>Brazil</v>
          </cell>
          <cell r="B22">
            <v>343.85182910841593</v>
          </cell>
          <cell r="C22">
            <v>21</v>
          </cell>
          <cell r="D22">
            <v>425.40189832013215</v>
          </cell>
          <cell r="E22">
            <v>18</v>
          </cell>
          <cell r="F22">
            <v>1237.1663091720927</v>
          </cell>
          <cell r="G22">
            <v>24</v>
          </cell>
          <cell r="H22">
            <v>4338.2332678557023</v>
          </cell>
          <cell r="I22">
            <v>17</v>
          </cell>
          <cell r="J22">
            <v>98.058788463995953</v>
          </cell>
          <cell r="K22">
            <v>34</v>
          </cell>
          <cell r="L22">
            <v>12.61657755058172</v>
          </cell>
          <cell r="M22">
            <v>22</v>
          </cell>
          <cell r="N22">
            <v>393</v>
          </cell>
        </row>
        <row r="23">
          <cell r="A23" t="str">
            <v>Austria</v>
          </cell>
          <cell r="B23">
            <v>337.07453778692025</v>
          </cell>
          <cell r="C23">
            <v>22</v>
          </cell>
          <cell r="D23">
            <v>243.7135200599144</v>
          </cell>
          <cell r="E23">
            <v>30</v>
          </cell>
          <cell r="F23">
            <v>723.02560039102252</v>
          </cell>
          <cell r="G23">
            <v>46</v>
          </cell>
          <cell r="H23">
            <v>2240.6309245526313</v>
          </cell>
          <cell r="I23">
            <v>31</v>
          </cell>
          <cell r="J23">
            <v>108.77004212935012</v>
          </cell>
          <cell r="K23">
            <v>25</v>
          </cell>
          <cell r="L23">
            <v>6.6472862034124729</v>
          </cell>
          <cell r="M23">
            <v>46</v>
          </cell>
          <cell r="N23">
            <v>329</v>
          </cell>
        </row>
        <row r="24">
          <cell r="A24" t="str">
            <v>Turkey</v>
          </cell>
          <cell r="B24">
            <v>311.02076219567164</v>
          </cell>
          <cell r="C24">
            <v>23</v>
          </cell>
          <cell r="D24">
            <v>331.21027324892088</v>
          </cell>
          <cell r="E24">
            <v>25</v>
          </cell>
          <cell r="F24">
            <v>1064.9137083669916</v>
          </cell>
          <cell r="G24">
            <v>31</v>
          </cell>
          <cell r="H24">
            <v>3136.5304987912409</v>
          </cell>
          <cell r="I24">
            <v>25</v>
          </cell>
          <cell r="J24">
            <v>105.59765746788146</v>
          </cell>
          <cell r="K24">
            <v>27</v>
          </cell>
          <cell r="L24">
            <v>10.084633825242715</v>
          </cell>
          <cell r="M24">
            <v>30</v>
          </cell>
          <cell r="N24">
            <v>178</v>
          </cell>
        </row>
        <row r="25">
          <cell r="A25" t="str">
            <v>Israel</v>
          </cell>
          <cell r="B25">
            <v>305.60666923507108</v>
          </cell>
          <cell r="C25">
            <v>24</v>
          </cell>
          <cell r="D25">
            <v>300.34832382056305</v>
          </cell>
          <cell r="E25">
            <v>26</v>
          </cell>
          <cell r="F25">
            <v>982.7937478338755</v>
          </cell>
          <cell r="G25">
            <v>33</v>
          </cell>
          <cell r="H25">
            <v>1898.6339740976869</v>
          </cell>
          <cell r="I25">
            <v>34</v>
          </cell>
          <cell r="J25">
            <v>158.19179890284096</v>
          </cell>
          <cell r="K25">
            <v>8</v>
          </cell>
          <cell r="L25">
            <v>6.2126719251577178</v>
          </cell>
          <cell r="M25">
            <v>50</v>
          </cell>
          <cell r="N25">
            <v>371</v>
          </cell>
        </row>
        <row r="26">
          <cell r="A26" t="str">
            <v>Hungary</v>
          </cell>
          <cell r="B26">
            <v>299.55279315859951</v>
          </cell>
          <cell r="C26">
            <v>25</v>
          </cell>
          <cell r="D26">
            <v>91.402263509741786</v>
          </cell>
          <cell r="E26">
            <v>45</v>
          </cell>
          <cell r="F26">
            <v>305.129064382813</v>
          </cell>
          <cell r="G26">
            <v>71</v>
          </cell>
          <cell r="H26">
            <v>1235.1311363209841</v>
          </cell>
          <cell r="I26">
            <v>44</v>
          </cell>
          <cell r="J26">
            <v>74.002072186437303</v>
          </cell>
          <cell r="K26">
            <v>56</v>
          </cell>
          <cell r="L26">
            <v>4.1232502735070096</v>
          </cell>
          <cell r="M26">
            <v>71</v>
          </cell>
          <cell r="N26">
            <v>212</v>
          </cell>
        </row>
        <row r="27">
          <cell r="A27" t="str">
            <v>Saudi Arabia</v>
          </cell>
          <cell r="B27">
            <v>285.61211953431865</v>
          </cell>
          <cell r="C27">
            <v>26</v>
          </cell>
          <cell r="D27">
            <v>704.38796905986862</v>
          </cell>
          <cell r="E27">
            <v>14</v>
          </cell>
          <cell r="F27">
            <v>2466.239773747523</v>
          </cell>
          <cell r="G27">
            <v>4</v>
          </cell>
          <cell r="H27">
            <v>3062.1251418367065</v>
          </cell>
          <cell r="I27">
            <v>26</v>
          </cell>
          <cell r="J27">
            <v>230.03239137292951</v>
          </cell>
          <cell r="K27">
            <v>2</v>
          </cell>
          <cell r="L27">
            <v>10.721271726246782</v>
          </cell>
          <cell r="M27">
            <v>26</v>
          </cell>
          <cell r="N27">
            <v>282</v>
          </cell>
        </row>
        <row r="28">
          <cell r="A28" t="str">
            <v>Czech Republic</v>
          </cell>
          <cell r="B28">
            <v>284.18284179174952</v>
          </cell>
          <cell r="C28">
            <v>27</v>
          </cell>
          <cell r="D28">
            <v>116.70298236285601</v>
          </cell>
          <cell r="E28">
            <v>42</v>
          </cell>
          <cell r="F28">
            <v>410.6616065454665</v>
          </cell>
          <cell r="G28">
            <v>65</v>
          </cell>
          <cell r="H28">
            <v>1364.0335899667359</v>
          </cell>
          <cell r="I28">
            <v>41</v>
          </cell>
          <cell r="J28">
            <v>85.557264294130761</v>
          </cell>
          <cell r="K28">
            <v>45</v>
          </cell>
          <cell r="L28">
            <v>4.7998449919306037</v>
          </cell>
          <cell r="M28">
            <v>65</v>
          </cell>
          <cell r="N28">
            <v>259</v>
          </cell>
        </row>
        <row r="29">
          <cell r="A29" t="str">
            <v>New Zealand</v>
          </cell>
          <cell r="B29">
            <v>265.46481922948482</v>
          </cell>
          <cell r="C29">
            <v>28</v>
          </cell>
          <cell r="D29">
            <v>346.85951231645799</v>
          </cell>
          <cell r="E29">
            <v>24</v>
          </cell>
          <cell r="F29">
            <v>1306.6119771471881</v>
          </cell>
          <cell r="G29">
            <v>19</v>
          </cell>
          <cell r="H29">
            <v>3877.0034528303081</v>
          </cell>
          <cell r="I29">
            <v>21</v>
          </cell>
          <cell r="J29">
            <v>89.465876555575932</v>
          </cell>
          <cell r="K29">
            <v>44</v>
          </cell>
          <cell r="L29">
            <v>14.6045847584752</v>
          </cell>
          <cell r="M29">
            <v>18</v>
          </cell>
          <cell r="N29">
            <v>301</v>
          </cell>
        </row>
        <row r="30">
          <cell r="A30" t="str">
            <v>Hong Kong</v>
          </cell>
          <cell r="B30">
            <v>255.33937742387204</v>
          </cell>
          <cell r="C30">
            <v>29</v>
          </cell>
          <cell r="D30">
            <v>381.03957351524895</v>
          </cell>
          <cell r="E30">
            <v>22</v>
          </cell>
          <cell r="F30">
            <v>1492.2867650088704</v>
          </cell>
          <cell r="G30">
            <v>12</v>
          </cell>
          <cell r="H30">
            <v>3651.0723481718192</v>
          </cell>
          <cell r="I30">
            <v>22</v>
          </cell>
          <cell r="J30">
            <v>104.36374225946105</v>
          </cell>
          <cell r="K30">
            <v>28</v>
          </cell>
          <cell r="L30">
            <v>14.298900486903417</v>
          </cell>
          <cell r="M30">
            <v>19</v>
          </cell>
          <cell r="N30">
            <v>297</v>
          </cell>
        </row>
        <row r="31">
          <cell r="A31" t="str">
            <v>Greece</v>
          </cell>
          <cell r="B31">
            <v>240.00650110464704</v>
          </cell>
          <cell r="C31">
            <v>30</v>
          </cell>
          <cell r="D31">
            <v>183.75055539341628</v>
          </cell>
          <cell r="E31">
            <v>35</v>
          </cell>
          <cell r="F31">
            <v>765.60657543729542</v>
          </cell>
          <cell r="G31">
            <v>43</v>
          </cell>
          <cell r="H31">
            <v>2154.3160526057245</v>
          </cell>
          <cell r="I31">
            <v>32</v>
          </cell>
          <cell r="J31">
            <v>85.29414946853467</v>
          </cell>
          <cell r="K31">
            <v>47</v>
          </cell>
          <cell r="L31">
            <v>8.9760737425458519</v>
          </cell>
          <cell r="M31">
            <v>39</v>
          </cell>
          <cell r="N31">
            <v>185</v>
          </cell>
        </row>
        <row r="32">
          <cell r="A32" t="str">
            <v>Japan</v>
          </cell>
          <cell r="B32">
            <v>225.40019981024892</v>
          </cell>
          <cell r="C32">
            <v>31</v>
          </cell>
          <cell r="D32">
            <v>243.28737940035808</v>
          </cell>
          <cell r="E32">
            <v>31</v>
          </cell>
          <cell r="F32">
            <v>1079.3574256152713</v>
          </cell>
          <cell r="G32">
            <v>30</v>
          </cell>
          <cell r="H32">
            <v>2408.7819538929184</v>
          </cell>
          <cell r="I32">
            <v>30</v>
          </cell>
          <cell r="J32">
            <v>101.00016691306271</v>
          </cell>
          <cell r="K32">
            <v>30</v>
          </cell>
          <cell r="L32">
            <v>10.686689523437554</v>
          </cell>
          <cell r="M32">
            <v>27</v>
          </cell>
          <cell r="N32">
            <v>230</v>
          </cell>
        </row>
        <row r="33">
          <cell r="A33" t="str">
            <v>Nigeria</v>
          </cell>
          <cell r="B33">
            <v>220.52091092740955</v>
          </cell>
          <cell r="C33">
            <v>32</v>
          </cell>
          <cell r="D33">
            <v>392.89441558690351</v>
          </cell>
          <cell r="E33">
            <v>21</v>
          </cell>
          <cell r="F33">
            <v>1781.665121618491</v>
          </cell>
          <cell r="G33">
            <v>10</v>
          </cell>
          <cell r="H33">
            <v>5276.5212364488079</v>
          </cell>
          <cell r="I33">
            <v>15</v>
          </cell>
          <cell r="J33">
            <v>74.460880186152423</v>
          </cell>
          <cell r="K33">
            <v>54</v>
          </cell>
          <cell r="L33">
            <v>23.927532378939421</v>
          </cell>
          <cell r="M33">
            <v>6</v>
          </cell>
          <cell r="N33">
            <v>183</v>
          </cell>
        </row>
        <row r="34">
          <cell r="A34" t="str">
            <v>South Africa</v>
          </cell>
          <cell r="B34">
            <v>218.84696603481322</v>
          </cell>
          <cell r="C34">
            <v>33</v>
          </cell>
          <cell r="D34">
            <v>288.41199535628317</v>
          </cell>
          <cell r="E34">
            <v>29</v>
          </cell>
          <cell r="F34">
            <v>1317.8706590357933</v>
          </cell>
          <cell r="G34">
            <v>18</v>
          </cell>
          <cell r="H34">
            <v>3945.6074611773147</v>
          </cell>
          <cell r="I34">
            <v>19</v>
          </cell>
          <cell r="J34">
            <v>73.096981439259807</v>
          </cell>
          <cell r="K34">
            <v>57</v>
          </cell>
          <cell r="L34">
            <v>18.029070873889403</v>
          </cell>
          <cell r="M34">
            <v>9</v>
          </cell>
          <cell r="N34">
            <v>317</v>
          </cell>
        </row>
        <row r="35">
          <cell r="A35" t="str">
            <v>Bulgaria</v>
          </cell>
          <cell r="B35">
            <v>216.39676385108538</v>
          </cell>
          <cell r="C35">
            <v>34</v>
          </cell>
          <cell r="D35">
            <v>76.748157431632094</v>
          </cell>
          <cell r="E35">
            <v>52</v>
          </cell>
          <cell r="F35">
            <v>354.66407198421302</v>
          </cell>
          <cell r="G35">
            <v>70</v>
          </cell>
          <cell r="H35">
            <v>1420.4002096914348</v>
          </cell>
          <cell r="I35">
            <v>40</v>
          </cell>
          <cell r="J35">
            <v>54.03276971375886</v>
          </cell>
          <cell r="K35">
            <v>66</v>
          </cell>
          <cell r="L35">
            <v>6.5638699230682169</v>
          </cell>
          <cell r="M35">
            <v>47</v>
          </cell>
          <cell r="N35">
            <v>142</v>
          </cell>
        </row>
        <row r="36">
          <cell r="A36" t="str">
            <v>Finland</v>
          </cell>
          <cell r="B36">
            <v>202.25583522353219</v>
          </cell>
          <cell r="C36">
            <v>35</v>
          </cell>
          <cell r="D36">
            <v>136.42240195786766</v>
          </cell>
          <cell r="E36">
            <v>39</v>
          </cell>
          <cell r="F36">
            <v>674.50415859247903</v>
          </cell>
          <cell r="G36">
            <v>48</v>
          </cell>
          <cell r="H36">
            <v>936.15866413702918</v>
          </cell>
          <cell r="I36">
            <v>46</v>
          </cell>
          <cell r="J36">
            <v>145.72572704182011</v>
          </cell>
          <cell r="K36">
            <v>10</v>
          </cell>
          <cell r="L36">
            <v>4.6285866763863259</v>
          </cell>
          <cell r="M36">
            <v>67</v>
          </cell>
          <cell r="N36">
            <v>260</v>
          </cell>
        </row>
        <row r="37">
          <cell r="A37" t="str">
            <v>Lithuania</v>
          </cell>
          <cell r="B37">
            <v>194.42927875396754</v>
          </cell>
          <cell r="C37">
            <v>36</v>
          </cell>
          <cell r="D37">
            <v>79.135050911894311</v>
          </cell>
          <cell r="E37">
            <v>48</v>
          </cell>
          <cell r="F37">
            <v>407.01200672575902</v>
          </cell>
          <cell r="G37">
            <v>66</v>
          </cell>
          <cell r="H37">
            <v>1198.9598219337734</v>
          </cell>
          <cell r="I37">
            <v>45</v>
          </cell>
          <cell r="J37">
            <v>66.003088230479065</v>
          </cell>
          <cell r="K37">
            <v>61</v>
          </cell>
          <cell r="L37">
            <v>6.1665600449557152</v>
          </cell>
          <cell r="M37">
            <v>51</v>
          </cell>
          <cell r="N37">
            <v>142</v>
          </cell>
        </row>
        <row r="38">
          <cell r="A38" t="str">
            <v>Singapore</v>
          </cell>
          <cell r="B38">
            <v>191.01177440180169</v>
          </cell>
          <cell r="C38">
            <v>37</v>
          </cell>
          <cell r="D38">
            <v>227.23309314383198</v>
          </cell>
          <cell r="E38">
            <v>33</v>
          </cell>
          <cell r="F38">
            <v>1189.6287223940299</v>
          </cell>
          <cell r="G38">
            <v>27</v>
          </cell>
          <cell r="H38">
            <v>1655.3094221574979</v>
          </cell>
          <cell r="I38">
            <v>38</v>
          </cell>
          <cell r="J38">
            <v>137.27529735658774</v>
          </cell>
          <cell r="K38">
            <v>12</v>
          </cell>
          <cell r="L38">
            <v>8.6660072518643876</v>
          </cell>
          <cell r="M38">
            <v>41</v>
          </cell>
          <cell r="N38">
            <v>194</v>
          </cell>
        </row>
        <row r="39">
          <cell r="A39" t="str">
            <v>Mexico</v>
          </cell>
          <cell r="B39">
            <v>187.06944165138424</v>
          </cell>
          <cell r="C39">
            <v>38</v>
          </cell>
          <cell r="D39">
            <v>174.44389563689933</v>
          </cell>
          <cell r="E39">
            <v>37</v>
          </cell>
          <cell r="F39">
            <v>932.50877373112917</v>
          </cell>
          <cell r="G39">
            <v>35</v>
          </cell>
          <cell r="H39">
            <v>1774.2187538254748</v>
          </cell>
          <cell r="I39">
            <v>37</v>
          </cell>
          <cell r="J39">
            <v>98.321526170757025</v>
          </cell>
          <cell r="K39">
            <v>32</v>
          </cell>
          <cell r="L39">
            <v>9.484278876139717</v>
          </cell>
          <cell r="M39">
            <v>35</v>
          </cell>
          <cell r="N39">
            <v>231</v>
          </cell>
        </row>
        <row r="40">
          <cell r="A40" t="str">
            <v>South Korea</v>
          </cell>
          <cell r="B40">
            <v>181.71962467347032</v>
          </cell>
          <cell r="C40">
            <v>39</v>
          </cell>
          <cell r="D40">
            <v>218.8169274640143</v>
          </cell>
          <cell r="E40">
            <v>34</v>
          </cell>
          <cell r="F40">
            <v>1204.1458255111613</v>
          </cell>
          <cell r="G40">
            <v>26</v>
          </cell>
          <cell r="H40">
            <v>3262.8025200186275</v>
          </cell>
          <cell r="I40">
            <v>24</v>
          </cell>
          <cell r="J40">
            <v>67.064103978553106</v>
          </cell>
          <cell r="K40">
            <v>60</v>
          </cell>
          <cell r="L40">
            <v>17.955146704058606</v>
          </cell>
          <cell r="M40">
            <v>11</v>
          </cell>
          <cell r="N40">
            <v>157</v>
          </cell>
        </row>
        <row r="41">
          <cell r="A41" t="str">
            <v>Malaysia</v>
          </cell>
          <cell r="B41">
            <v>155.56108782091684</v>
          </cell>
          <cell r="C41">
            <v>40</v>
          </cell>
          <cell r="D41">
            <v>179.0147907639784</v>
          </cell>
          <cell r="E41">
            <v>36</v>
          </cell>
          <cell r="F41">
            <v>1150.7684426201856</v>
          </cell>
          <cell r="G41">
            <v>29</v>
          </cell>
          <cell r="H41">
            <v>1961.7150486292458</v>
          </cell>
          <cell r="I41">
            <v>33</v>
          </cell>
          <cell r="J41">
            <v>91.254227207496584</v>
          </cell>
          <cell r="K41">
            <v>43</v>
          </cell>
          <cell r="L41">
            <v>12.610576822962228</v>
          </cell>
          <cell r="M41">
            <v>23</v>
          </cell>
          <cell r="N41">
            <v>181</v>
          </cell>
        </row>
        <row r="42">
          <cell r="A42" t="str">
            <v>Kuwait</v>
          </cell>
          <cell r="B42">
            <v>151.85607740931781</v>
          </cell>
          <cell r="C42">
            <v>41</v>
          </cell>
          <cell r="D42">
            <v>414.69225401862269</v>
          </cell>
          <cell r="E42">
            <v>19</v>
          </cell>
          <cell r="F42">
            <v>2730.8242191772651</v>
          </cell>
          <cell r="G42">
            <v>2</v>
          </cell>
          <cell r="H42">
            <v>1835.5029389598885</v>
          </cell>
          <cell r="I42">
            <v>36</v>
          </cell>
          <cell r="J42">
            <v>225.92840644189511</v>
          </cell>
          <cell r="K42">
            <v>3</v>
          </cell>
          <cell r="L42">
            <v>12.087122032083144</v>
          </cell>
          <cell r="M42">
            <v>24</v>
          </cell>
          <cell r="N42">
            <v>180</v>
          </cell>
        </row>
        <row r="43">
          <cell r="A43" t="str">
            <v>Argentina</v>
          </cell>
          <cell r="B43">
            <v>135.25601175489271</v>
          </cell>
          <cell r="C43">
            <v>42</v>
          </cell>
          <cell r="D43">
            <v>123.62285625882323</v>
          </cell>
          <cell r="E43">
            <v>40</v>
          </cell>
          <cell r="F43">
            <v>913.99158273903004</v>
          </cell>
          <cell r="G43">
            <v>36</v>
          </cell>
          <cell r="H43">
            <v>1308.0654423026945</v>
          </cell>
          <cell r="I43">
            <v>42</v>
          </cell>
          <cell r="J43">
            <v>94.50815858356431</v>
          </cell>
          <cell r="K43">
            <v>38</v>
          </cell>
          <cell r="L43">
            <v>9.6710336592885451</v>
          </cell>
          <cell r="M43">
            <v>34</v>
          </cell>
          <cell r="N43">
            <v>145</v>
          </cell>
        </row>
        <row r="44">
          <cell r="A44" t="str">
            <v>Slovakia</v>
          </cell>
          <cell r="B44">
            <v>133.32124229588734</v>
          </cell>
          <cell r="C44">
            <v>43</v>
          </cell>
          <cell r="D44">
            <v>54.13908781964237</v>
          </cell>
          <cell r="E44">
            <v>58</v>
          </cell>
          <cell r="F44">
            <v>406.07998310943162</v>
          </cell>
          <cell r="G44">
            <v>67</v>
          </cell>
          <cell r="H44">
            <v>731.2005780513631</v>
          </cell>
          <cell r="I44">
            <v>52</v>
          </cell>
          <cell r="J44">
            <v>74.041363539293286</v>
          </cell>
          <cell r="K44">
            <v>55</v>
          </cell>
          <cell r="L44">
            <v>5.4845016852495903</v>
          </cell>
          <cell r="M44">
            <v>57</v>
          </cell>
          <cell r="N44">
            <v>101</v>
          </cell>
        </row>
        <row r="45">
          <cell r="A45" t="str">
            <v>Malta</v>
          </cell>
          <cell r="B45">
            <v>123.65234354309705</v>
          </cell>
          <cell r="C45">
            <v>44</v>
          </cell>
          <cell r="D45">
            <v>69.118639523269806</v>
          </cell>
          <cell r="E45">
            <v>53</v>
          </cell>
          <cell r="F45">
            <v>558.97557250242983</v>
          </cell>
          <cell r="G45">
            <v>56</v>
          </cell>
          <cell r="H45">
            <v>825.8379663232522</v>
          </cell>
          <cell r="I45">
            <v>50</v>
          </cell>
          <cell r="J45">
            <v>83.695158544230893</v>
          </cell>
          <cell r="K45">
            <v>50</v>
          </cell>
          <cell r="L45">
            <v>6.6787085683937688</v>
          </cell>
          <cell r="M45">
            <v>45</v>
          </cell>
          <cell r="N45">
            <v>110</v>
          </cell>
        </row>
        <row r="46">
          <cell r="A46" t="str">
            <v>Thailand</v>
          </cell>
          <cell r="B46">
            <v>120.05177698593899</v>
          </cell>
          <cell r="C46">
            <v>45</v>
          </cell>
          <cell r="D46">
            <v>159.2582305604038</v>
          </cell>
          <cell r="E46">
            <v>38</v>
          </cell>
          <cell r="F46">
            <v>1326.5795355870232</v>
          </cell>
          <cell r="G46">
            <v>17</v>
          </cell>
          <cell r="H46">
            <v>1892.9041498924776</v>
          </cell>
          <cell r="I46">
            <v>35</v>
          </cell>
          <cell r="J46">
            <v>84.134334308184663</v>
          </cell>
          <cell r="K46">
            <v>48</v>
          </cell>
          <cell r="L46">
            <v>15.767398012893914</v>
          </cell>
          <cell r="M46">
            <v>15</v>
          </cell>
          <cell r="N46">
            <v>89</v>
          </cell>
        </row>
        <row r="47">
          <cell r="A47" t="str">
            <v>South Cyprus</v>
          </cell>
          <cell r="B47">
            <v>95.322211502594101</v>
          </cell>
          <cell r="C47">
            <v>46</v>
          </cell>
          <cell r="D47">
            <v>78.396507573786266</v>
          </cell>
          <cell r="E47">
            <v>49</v>
          </cell>
          <cell r="F47">
            <v>822.43693613479354</v>
          </cell>
          <cell r="G47">
            <v>39</v>
          </cell>
          <cell r="H47">
            <v>849.36768386874758</v>
          </cell>
          <cell r="I47">
            <v>49</v>
          </cell>
          <cell r="J47">
            <v>92.299847360216788</v>
          </cell>
          <cell r="K47">
            <v>42</v>
          </cell>
          <cell r="L47">
            <v>8.9104907500560131</v>
          </cell>
          <cell r="M47">
            <v>40</v>
          </cell>
          <cell r="N47">
            <v>85</v>
          </cell>
        </row>
        <row r="48">
          <cell r="A48" t="str">
            <v>Iceland</v>
          </cell>
          <cell r="B48">
            <v>91.88155996275475</v>
          </cell>
          <cell r="C48">
            <v>48</v>
          </cell>
          <cell r="D48">
            <v>77.998635262937484</v>
          </cell>
          <cell r="E48">
            <v>50</v>
          </cell>
          <cell r="F48">
            <v>848.90412499042384</v>
          </cell>
          <cell r="G48">
            <v>38</v>
          </cell>
          <cell r="H48">
            <v>382.51011789727494</v>
          </cell>
          <cell r="I48">
            <v>67</v>
          </cell>
          <cell r="J48">
            <v>203.91260678726522</v>
          </cell>
          <cell r="K48">
            <v>4</v>
          </cell>
          <cell r="L48">
            <v>4.1630781851367109</v>
          </cell>
          <cell r="M48">
            <v>70</v>
          </cell>
          <cell r="N48">
            <v>141</v>
          </cell>
        </row>
        <row r="49">
          <cell r="A49" t="str">
            <v>Latvia</v>
          </cell>
          <cell r="B49">
            <v>91.756271970028948</v>
          </cell>
          <cell r="C49">
            <v>49</v>
          </cell>
          <cell r="D49">
            <v>49.875005676294286</v>
          </cell>
          <cell r="E49">
            <v>61</v>
          </cell>
          <cell r="F49">
            <v>543.55963473085899</v>
          </cell>
          <cell r="G49">
            <v>58</v>
          </cell>
          <cell r="H49">
            <v>924.89134261914285</v>
          </cell>
          <cell r="I49">
            <v>47</v>
          </cell>
          <cell r="J49">
            <v>53.925259517573522</v>
          </cell>
          <cell r="K49">
            <v>67</v>
          </cell>
          <cell r="L49">
            <v>10.079870539217714</v>
          </cell>
          <cell r="M49">
            <v>31</v>
          </cell>
          <cell r="N49">
            <v>101</v>
          </cell>
        </row>
        <row r="50">
          <cell r="A50" t="str">
            <v>Ukraine</v>
          </cell>
          <cell r="B50">
            <v>87.681954279555157</v>
          </cell>
          <cell r="C50">
            <v>50</v>
          </cell>
          <cell r="D50">
            <v>34.079810678290016</v>
          </cell>
          <cell r="E50">
            <v>64</v>
          </cell>
          <cell r="F50">
            <v>388.67530905656855</v>
          </cell>
          <cell r="G50">
            <v>68</v>
          </cell>
          <cell r="H50">
            <v>859.15045039803283</v>
          </cell>
          <cell r="I50">
            <v>48</v>
          </cell>
          <cell r="J50">
            <v>39.666871689936606</v>
          </cell>
          <cell r="K50">
            <v>71</v>
          </cell>
          <cell r="L50">
            <v>9.7984865581213594</v>
          </cell>
          <cell r="M50">
            <v>32</v>
          </cell>
          <cell r="N50">
            <v>69</v>
          </cell>
        </row>
        <row r="51">
          <cell r="A51" t="str">
            <v>Pakistan</v>
          </cell>
          <cell r="B51">
            <v>84.597389404397006</v>
          </cell>
          <cell r="C51">
            <v>51</v>
          </cell>
          <cell r="D51">
            <v>109.32534272899741</v>
          </cell>
          <cell r="E51">
            <v>43</v>
          </cell>
          <cell r="F51">
            <v>1292.3016123629361</v>
          </cell>
          <cell r="G51">
            <v>20</v>
          </cell>
          <cell r="H51">
            <v>2457.6208805548245</v>
          </cell>
          <cell r="I51">
            <v>29</v>
          </cell>
          <cell r="J51">
            <v>44.484217884866148</v>
          </cell>
          <cell r="K51">
            <v>70</v>
          </cell>
          <cell r="L51">
            <v>29.050788657399018</v>
          </cell>
          <cell r="M51">
            <v>2</v>
          </cell>
          <cell r="N51">
            <v>112</v>
          </cell>
        </row>
        <row r="52">
          <cell r="A52" t="str">
            <v>Qatar</v>
          </cell>
          <cell r="B52">
            <v>83.565529481646365</v>
          </cell>
          <cell r="C52">
            <v>52</v>
          </cell>
          <cell r="D52">
            <v>241.22696821010342</v>
          </cell>
          <cell r="E52">
            <v>32</v>
          </cell>
          <cell r="F52">
            <v>2886.6803059398371</v>
          </cell>
          <cell r="G52">
            <v>1</v>
          </cell>
          <cell r="H52">
            <v>755.14902083733512</v>
          </cell>
          <cell r="I52">
            <v>51</v>
          </cell>
          <cell r="J52">
            <v>319.44286697561057</v>
          </cell>
          <cell r="K52">
            <v>1</v>
          </cell>
          <cell r="L52">
            <v>9.0366090602368505</v>
          </cell>
          <cell r="M52">
            <v>37</v>
          </cell>
          <cell r="N52">
            <v>91</v>
          </cell>
        </row>
        <row r="53">
          <cell r="A53" t="str">
            <v>Luxembourg</v>
          </cell>
          <cell r="B53">
            <v>81.112221683523273</v>
          </cell>
          <cell r="C53">
            <v>53</v>
          </cell>
          <cell r="D53">
            <v>56.684371256387244</v>
          </cell>
          <cell r="E53">
            <v>56</v>
          </cell>
          <cell r="F53">
            <v>698.83884425646079</v>
          </cell>
          <cell r="G53">
            <v>47</v>
          </cell>
          <cell r="H53">
            <v>400.60370092221353</v>
          </cell>
          <cell r="I53">
            <v>66</v>
          </cell>
          <cell r="J53">
            <v>141.49737290468474</v>
          </cell>
          <cell r="K53">
            <v>11</v>
          </cell>
          <cell r="L53">
            <v>4.9388821142793349</v>
          </cell>
          <cell r="M53">
            <v>61</v>
          </cell>
          <cell r="N53">
            <v>81</v>
          </cell>
        </row>
        <row r="54">
          <cell r="A54" t="str">
            <v>Taiwan</v>
          </cell>
          <cell r="B54">
            <v>64.811174661912233</v>
          </cell>
          <cell r="C54">
            <v>54</v>
          </cell>
          <cell r="D54">
            <v>66.835196513617134</v>
          </cell>
          <cell r="E54">
            <v>54</v>
          </cell>
          <cell r="F54">
            <v>1031.2295196355137</v>
          </cell>
          <cell r="G54">
            <v>32</v>
          </cell>
          <cell r="H54">
            <v>593.20712230062077</v>
          </cell>
          <cell r="I54">
            <v>58</v>
          </cell>
          <cell r="J54">
            <v>112.66755573401043</v>
          </cell>
          <cell r="K54">
            <v>24</v>
          </cell>
          <cell r="L54">
            <v>9.152852504141272</v>
          </cell>
          <cell r="M54">
            <v>36</v>
          </cell>
          <cell r="N54">
            <v>65</v>
          </cell>
        </row>
        <row r="55">
          <cell r="A55" t="str">
            <v>Croatia</v>
          </cell>
          <cell r="B55">
            <v>55.160043873641335</v>
          </cell>
          <cell r="C55">
            <v>55</v>
          </cell>
          <cell r="D55">
            <v>29.201884790874328</v>
          </cell>
          <cell r="E55">
            <v>67</v>
          </cell>
          <cell r="F55">
            <v>529.40285649099496</v>
          </cell>
          <cell r="G55">
            <v>59</v>
          </cell>
          <cell r="H55">
            <v>304.93853748439182</v>
          </cell>
          <cell r="I55">
            <v>70</v>
          </cell>
          <cell r="J55">
            <v>95.763182416289439</v>
          </cell>
          <cell r="K55">
            <v>36</v>
          </cell>
          <cell r="L55">
            <v>5.5282504521376774</v>
          </cell>
          <cell r="M55">
            <v>56</v>
          </cell>
          <cell r="N55">
            <v>60</v>
          </cell>
        </row>
        <row r="56">
          <cell r="A56" t="str">
            <v>Estonia</v>
          </cell>
          <cell r="B56">
            <v>52.804584158838658</v>
          </cell>
          <cell r="C56">
            <v>56</v>
          </cell>
          <cell r="D56">
            <v>33.089178975062353</v>
          </cell>
          <cell r="E56">
            <v>66</v>
          </cell>
          <cell r="F56">
            <v>626.63459057888906</v>
          </cell>
          <cell r="G56">
            <v>49</v>
          </cell>
          <cell r="H56">
            <v>332.38006390314803</v>
          </cell>
          <cell r="I56">
            <v>69</v>
          </cell>
          <cell r="J56">
            <v>99.552237238585363</v>
          </cell>
          <cell r="K56">
            <v>31</v>
          </cell>
          <cell r="L56">
            <v>6.2945304692360278</v>
          </cell>
          <cell r="M56">
            <v>49</v>
          </cell>
          <cell r="N56">
            <v>52</v>
          </cell>
        </row>
        <row r="57">
          <cell r="A57" t="str">
            <v>Chile</v>
          </cell>
          <cell r="B57">
            <v>51.099423110478284</v>
          </cell>
          <cell r="C57">
            <v>58</v>
          </cell>
          <cell r="D57">
            <v>59.2470572436997</v>
          </cell>
          <cell r="E57">
            <v>55</v>
          </cell>
          <cell r="F57">
            <v>1159.446695036185</v>
          </cell>
          <cell r="G57">
            <v>28</v>
          </cell>
          <cell r="H57">
            <v>461.69814414188477</v>
          </cell>
          <cell r="I57">
            <v>62</v>
          </cell>
          <cell r="J57">
            <v>128.32422654376631</v>
          </cell>
          <cell r="K57">
            <v>17</v>
          </cell>
          <cell r="L57">
            <v>9.0352907339811122</v>
          </cell>
          <cell r="M57">
            <v>38</v>
          </cell>
          <cell r="N57">
            <v>76</v>
          </cell>
        </row>
        <row r="58">
          <cell r="A58" t="str">
            <v>Slovenia</v>
          </cell>
          <cell r="B58">
            <v>46.139323569232111</v>
          </cell>
          <cell r="C58">
            <v>59</v>
          </cell>
          <cell r="D58">
            <v>33.454194000011562</v>
          </cell>
          <cell r="E58">
            <v>65</v>
          </cell>
          <cell r="F58">
            <v>725.06901731694234</v>
          </cell>
          <cell r="G58">
            <v>45</v>
          </cell>
          <cell r="H58">
            <v>246.28270650889274</v>
          </cell>
          <cell r="I58">
            <v>71</v>
          </cell>
          <cell r="J58">
            <v>135.83655334242317</v>
          </cell>
          <cell r="K58">
            <v>13</v>
          </cell>
          <cell r="L58">
            <v>5.3378048800248497</v>
          </cell>
          <cell r="M58">
            <v>59</v>
          </cell>
          <cell r="N58">
            <v>36</v>
          </cell>
        </row>
        <row r="59">
          <cell r="A59" t="str">
            <v>Philippines</v>
          </cell>
          <cell r="B59">
            <v>45.205720243588651</v>
          </cell>
          <cell r="C59">
            <v>60</v>
          </cell>
          <cell r="D59">
            <v>80.842741971917917</v>
          </cell>
          <cell r="E59">
            <v>47</v>
          </cell>
          <cell r="F59">
            <v>1788.3299179020053</v>
          </cell>
          <cell r="G59">
            <v>9</v>
          </cell>
          <cell r="H59">
            <v>1500.7969393153587</v>
          </cell>
          <cell r="I59">
            <v>39</v>
          </cell>
          <cell r="J59">
            <v>53.866542404328982</v>
          </cell>
          <cell r="K59">
            <v>68</v>
          </cell>
          <cell r="L59">
            <v>33.199270606206319</v>
          </cell>
          <cell r="M59">
            <v>1</v>
          </cell>
          <cell r="N59">
            <v>47</v>
          </cell>
        </row>
        <row r="60">
          <cell r="A60" t="str">
            <v>Bahrain</v>
          </cell>
          <cell r="B60">
            <v>40.188013993700032</v>
          </cell>
          <cell r="C60">
            <v>62</v>
          </cell>
          <cell r="D60">
            <v>77.880365538191995</v>
          </cell>
          <cell r="E60">
            <v>51</v>
          </cell>
          <cell r="F60">
            <v>1937.900328948843</v>
          </cell>
          <cell r="G60">
            <v>7</v>
          </cell>
          <cell r="H60">
            <v>723.94643828658855</v>
          </cell>
          <cell r="I60">
            <v>53</v>
          </cell>
          <cell r="J60">
            <v>107.57752427447058</v>
          </cell>
          <cell r="K60">
            <v>26</v>
          </cell>
          <cell r="L60">
            <v>18.01398890724175</v>
          </cell>
          <cell r="M60">
            <v>10</v>
          </cell>
          <cell r="N60">
            <v>45</v>
          </cell>
        </row>
        <row r="61">
          <cell r="A61" t="str">
            <v>Oman</v>
          </cell>
          <cell r="B61">
            <v>38.849962922013439</v>
          </cell>
          <cell r="C61">
            <v>63</v>
          </cell>
          <cell r="D61">
            <v>98.145027483700048</v>
          </cell>
          <cell r="E61">
            <v>44</v>
          </cell>
          <cell r="F61">
            <v>2526.2579447170701</v>
          </cell>
          <cell r="G61">
            <v>3</v>
          </cell>
          <cell r="H61">
            <v>593.50065589714779</v>
          </cell>
          <cell r="I61">
            <v>57</v>
          </cell>
          <cell r="J61">
            <v>165.36633364851468</v>
          </cell>
          <cell r="K61">
            <v>6</v>
          </cell>
          <cell r="L61">
            <v>15.276736739453984</v>
          </cell>
          <cell r="M61">
            <v>17</v>
          </cell>
          <cell r="N61">
            <v>44</v>
          </cell>
        </row>
        <row r="62">
          <cell r="A62" t="str">
            <v>Indonesia</v>
          </cell>
          <cell r="B62">
            <v>36.728945970165128</v>
          </cell>
          <cell r="C62">
            <v>64</v>
          </cell>
          <cell r="D62">
            <v>81.277704600461973</v>
          </cell>
          <cell r="E62">
            <v>46</v>
          </cell>
          <cell r="F62">
            <v>2212.9059915436656</v>
          </cell>
          <cell r="G62">
            <v>5</v>
          </cell>
          <cell r="H62">
            <v>623.22736405827857</v>
          </cell>
          <cell r="I62">
            <v>55</v>
          </cell>
          <cell r="J62">
            <v>130.41421042748314</v>
          </cell>
          <cell r="K62">
            <v>15</v>
          </cell>
          <cell r="L62">
            <v>16.96828884130041</v>
          </cell>
          <cell r="M62">
            <v>12</v>
          </cell>
          <cell r="N62">
            <v>45</v>
          </cell>
        </row>
        <row r="63">
          <cell r="A63" t="str">
            <v>Egypt</v>
          </cell>
          <cell r="B63">
            <v>36.700383640116144</v>
          </cell>
          <cell r="C63">
            <v>65</v>
          </cell>
          <cell r="D63">
            <v>56.249013477585187</v>
          </cell>
          <cell r="E63">
            <v>57</v>
          </cell>
          <cell r="F63">
            <v>1532.6546454980651</v>
          </cell>
          <cell r="G63">
            <v>11</v>
          </cell>
          <cell r="H63">
            <v>573.27349952979648</v>
          </cell>
          <cell r="I63">
            <v>59</v>
          </cell>
          <cell r="J63">
            <v>98.118984260952374</v>
          </cell>
          <cell r="K63">
            <v>33</v>
          </cell>
          <cell r="L63">
            <v>15.620368036239478</v>
          </cell>
          <cell r="M63">
            <v>16</v>
          </cell>
          <cell r="N63">
            <v>36</v>
          </cell>
        </row>
        <row r="64">
          <cell r="A64" t="str">
            <v>Kenya</v>
          </cell>
          <cell r="B64">
            <v>36.051289325375272</v>
          </cell>
          <cell r="C64">
            <v>66</v>
          </cell>
          <cell r="D64">
            <v>50.835333006722536</v>
          </cell>
          <cell r="E64">
            <v>60</v>
          </cell>
          <cell r="F64">
            <v>1410.0836324580846</v>
          </cell>
          <cell r="G64">
            <v>13</v>
          </cell>
          <cell r="H64">
            <v>606.17109723152032</v>
          </cell>
          <cell r="I64">
            <v>56</v>
          </cell>
          <cell r="J64">
            <v>83.863010359444019</v>
          </cell>
          <cell r="K64">
            <v>49</v>
          </cell>
          <cell r="L64">
            <v>16.814130883381672</v>
          </cell>
          <cell r="M64">
            <v>13</v>
          </cell>
          <cell r="N64">
            <v>54</v>
          </cell>
        </row>
        <row r="65">
          <cell r="A65" t="str">
            <v>Serbia</v>
          </cell>
          <cell r="B65">
            <v>35.794678400321985</v>
          </cell>
          <cell r="C65">
            <v>67</v>
          </cell>
          <cell r="D65">
            <v>20.958371966306075</v>
          </cell>
          <cell r="E65">
            <v>71</v>
          </cell>
          <cell r="F65">
            <v>585.51642039945091</v>
          </cell>
          <cell r="G65">
            <v>52</v>
          </cell>
          <cell r="H65">
            <v>163.28404465313523</v>
          </cell>
          <cell r="I65">
            <v>72</v>
          </cell>
          <cell r="J65">
            <v>128.35529650694289</v>
          </cell>
          <cell r="K65">
            <v>16</v>
          </cell>
          <cell r="L65">
            <v>4.5616849193892026</v>
          </cell>
          <cell r="M65">
            <v>69</v>
          </cell>
          <cell r="N65">
            <v>30</v>
          </cell>
        </row>
        <row r="66">
          <cell r="A66" t="str">
            <v>Russia</v>
          </cell>
          <cell r="B66">
            <v>35.758781375375193</v>
          </cell>
          <cell r="C66">
            <v>68</v>
          </cell>
          <cell r="D66">
            <v>27.602072541983354</v>
          </cell>
          <cell r="E66">
            <v>68</v>
          </cell>
          <cell r="F66">
            <v>771.89634211056068</v>
          </cell>
          <cell r="G66">
            <v>42</v>
          </cell>
          <cell r="H66">
            <v>404.45108050468338</v>
          </cell>
          <cell r="I66">
            <v>65</v>
          </cell>
          <cell r="J66">
            <v>68.245762893106502</v>
          </cell>
          <cell r="K66">
            <v>59</v>
          </cell>
          <cell r="L66">
            <v>11.310538697026269</v>
          </cell>
          <cell r="M66">
            <v>25</v>
          </cell>
          <cell r="N66">
            <v>33</v>
          </cell>
        </row>
        <row r="68">
          <cell r="A68" t="str">
            <v>These countries qualified to be ranked (sample greater than 30) but are not presented separately on our ranks spreadsheet</v>
          </cell>
        </row>
        <row r="69">
          <cell r="A69" t="str">
            <v>Colombia</v>
          </cell>
          <cell r="B69">
            <v>93.464304683947333</v>
          </cell>
          <cell r="C69">
            <v>47</v>
          </cell>
          <cell r="D69">
            <v>117.91526930374815</v>
          </cell>
          <cell r="E69">
            <v>41</v>
          </cell>
          <cell r="F69">
            <v>1261.6075163933715</v>
          </cell>
          <cell r="G69">
            <v>22</v>
          </cell>
          <cell r="H69">
            <v>1254.299144837928</v>
          </cell>
          <cell r="I69">
            <v>43</v>
          </cell>
          <cell r="J69">
            <v>94.008889178493661</v>
          </cell>
          <cell r="K69">
            <v>39</v>
          </cell>
          <cell r="L69">
            <v>13.420087477025399</v>
          </cell>
          <cell r="M69">
            <v>21</v>
          </cell>
          <cell r="N69">
            <v>70</v>
          </cell>
        </row>
        <row r="70">
          <cell r="A70" t="str">
            <v>Gibraltar</v>
          </cell>
          <cell r="B70">
            <v>51.768112121221442</v>
          </cell>
          <cell r="C70">
            <v>57</v>
          </cell>
          <cell r="D70">
            <v>25.661691532825881</v>
          </cell>
          <cell r="E70">
            <v>69</v>
          </cell>
          <cell r="F70">
            <v>495.70460426943623</v>
          </cell>
          <cell r="G70">
            <v>62</v>
          </cell>
          <cell r="H70">
            <v>339.72077747945747</v>
          </cell>
          <cell r="I70">
            <v>68</v>
          </cell>
          <cell r="J70">
            <v>75.537598033366137</v>
          </cell>
          <cell r="K70">
            <v>52</v>
          </cell>
          <cell r="L70">
            <v>6.56235592837458</v>
          </cell>
          <cell r="M70">
            <v>48</v>
          </cell>
          <cell r="N70">
            <v>53</v>
          </cell>
        </row>
        <row r="71">
          <cell r="A71" t="str">
            <v>Mauritius</v>
          </cell>
          <cell r="B71">
            <v>28.191903227386316</v>
          </cell>
          <cell r="C71">
            <v>70</v>
          </cell>
          <cell r="D71">
            <v>24.092740164427834</v>
          </cell>
          <cell r="E71">
            <v>70</v>
          </cell>
          <cell r="F71">
            <v>854.59785989274917</v>
          </cell>
          <cell r="G71">
            <v>37</v>
          </cell>
          <cell r="H71">
            <v>471.20619292924545</v>
          </cell>
          <cell r="I71">
            <v>61</v>
          </cell>
          <cell r="J71">
            <v>51.129931070421037</v>
          </cell>
          <cell r="K71">
            <v>69</v>
          </cell>
          <cell r="L71">
            <v>16.714238450971415</v>
          </cell>
          <cell r="M71">
            <v>14</v>
          </cell>
          <cell r="N71">
            <v>41</v>
          </cell>
        </row>
        <row r="72">
          <cell r="A72" t="str">
            <v>Peru</v>
          </cell>
          <cell r="B72">
            <v>30.382639676674529</v>
          </cell>
          <cell r="C72">
            <v>69</v>
          </cell>
          <cell r="D72">
            <v>39.122966849196963</v>
          </cell>
          <cell r="E72">
            <v>62</v>
          </cell>
          <cell r="F72">
            <v>1287.6750429039446</v>
          </cell>
          <cell r="G72">
            <v>21</v>
          </cell>
          <cell r="H72">
            <v>559.68320679277667</v>
          </cell>
          <cell r="I72">
            <v>60</v>
          </cell>
          <cell r="J72">
            <v>69.901984505463801</v>
          </cell>
          <cell r="K72">
            <v>58</v>
          </cell>
          <cell r="L72">
            <v>18.421151445325492</v>
          </cell>
          <cell r="M72">
            <v>8</v>
          </cell>
          <cell r="N72">
            <v>35</v>
          </cell>
        </row>
        <row r="73">
          <cell r="A73" t="str">
            <v>Ghana</v>
          </cell>
          <cell r="B73">
            <v>26.099758639280946</v>
          </cell>
          <cell r="C73">
            <v>71</v>
          </cell>
          <cell r="D73">
            <v>34.937151027526916</v>
          </cell>
          <cell r="E73">
            <v>63</v>
          </cell>
          <cell r="F73">
            <v>1338.6005407324119</v>
          </cell>
          <cell r="G73">
            <v>15</v>
          </cell>
          <cell r="H73">
            <v>631.51030329220271</v>
          </cell>
          <cell r="I73">
            <v>54</v>
          </cell>
          <cell r="J73">
            <v>55.323168672612042</v>
          </cell>
          <cell r="K73">
            <v>63</v>
          </cell>
          <cell r="L73">
            <v>24.196020814604779</v>
          </cell>
          <cell r="M73">
            <v>5</v>
          </cell>
          <cell r="N73">
            <v>34</v>
          </cell>
        </row>
        <row r="74">
          <cell r="A74" t="str">
            <v>Trinidad &amp; Tobago</v>
          </cell>
          <cell r="B74">
            <v>20.035310475727734</v>
          </cell>
          <cell r="C74">
            <v>72</v>
          </cell>
          <cell r="D74">
            <v>15.588121916590355</v>
          </cell>
          <cell r="E74">
            <v>72</v>
          </cell>
          <cell r="F74">
            <v>778.03246101301829</v>
          </cell>
          <cell r="G74">
            <v>41</v>
          </cell>
          <cell r="H74">
            <v>425.95805258452901</v>
          </cell>
          <cell r="I74">
            <v>64</v>
          </cell>
          <cell r="J74">
            <v>36.595438968716238</v>
          </cell>
          <cell r="K74">
            <v>72</v>
          </cell>
          <cell r="L74">
            <v>21.260366945676548</v>
          </cell>
          <cell r="M74">
            <v>7</v>
          </cell>
          <cell r="N74">
            <v>32</v>
          </cell>
        </row>
        <row r="75">
          <cell r="A75" t="str">
            <v>Morocco</v>
          </cell>
          <cell r="B75">
            <v>43.626728489664821</v>
          </cell>
          <cell r="C75">
            <v>61</v>
          </cell>
          <cell r="D75">
            <v>54.112953385640864</v>
          </cell>
          <cell r="E75">
            <v>59</v>
          </cell>
          <cell r="F75">
            <v>1240.362393858165</v>
          </cell>
          <cell r="G75">
            <v>23</v>
          </cell>
          <cell r="H75">
            <v>452.29380506010733</v>
          </cell>
          <cell r="I75">
            <v>63</v>
          </cell>
          <cell r="J75">
            <v>119.64115532922136</v>
          </cell>
          <cell r="K75">
            <v>22</v>
          </cell>
          <cell r="L75">
            <v>10.367355534514944</v>
          </cell>
          <cell r="M75">
            <v>29</v>
          </cell>
          <cell r="N75">
            <v>30</v>
          </cell>
        </row>
        <row r="78">
          <cell r="A78" t="str">
            <v>The 'All other market values for the ranks spreadsheet - sum of all markets not presented on our ranks spreadsheet (EXCLUDING SERBIA)</v>
          </cell>
        </row>
        <row r="79">
          <cell r="A79" t="str">
            <v>All other markets</v>
          </cell>
          <cell r="B79">
            <v>827.23793890512945</v>
          </cell>
          <cell r="D79">
            <v>943.57410030761037</v>
          </cell>
          <cell r="H79">
            <v>12819.770173254492</v>
          </cell>
          <cell r="J79">
            <v>73.603043389667093</v>
          </cell>
          <cell r="L79">
            <v>15.497077165273375</v>
          </cell>
          <cell r="N79">
            <v>954</v>
          </cell>
        </row>
        <row r="81">
          <cell r="A81" t="str">
            <v>2023 Totals - all markets regardless if they are on our ranks spreadsheet or not.  These should match the ONS published numbers</v>
          </cell>
        </row>
        <row r="82">
          <cell r="A82" t="str">
            <v>2023 totals</v>
          </cell>
          <cell r="B82">
            <v>37959.471768300413</v>
          </cell>
          <cell r="D82">
            <v>31074.797699410014</v>
          </cell>
          <cell r="F82">
            <v>818.63093061690802</v>
          </cell>
          <cell r="H82">
            <v>292869.65437305038</v>
          </cell>
          <cell r="J82">
            <v>106.1045322907633</v>
          </cell>
          <cell r="L82">
            <v>7.715324811701489</v>
          </cell>
          <cell r="N82">
            <v>38885</v>
          </cell>
        </row>
        <row r="84">
          <cell r="A84" t="str">
            <v>Odd markets which were just present in some measures</v>
          </cell>
        </row>
        <row r="85">
          <cell r="A85" t="str">
            <v>Channel Islands</v>
          </cell>
          <cell r="D85">
            <v>90.237452719000004</v>
          </cell>
          <cell r="N85">
            <v>8</v>
          </cell>
        </row>
        <row r="86">
          <cell r="A86" t="str">
            <v>East Timor</v>
          </cell>
          <cell r="N86">
            <v>1</v>
          </cell>
        </row>
        <row r="87">
          <cell r="A87" t="str">
            <v>Madagascar</v>
          </cell>
          <cell r="N87">
            <v>1</v>
          </cell>
        </row>
        <row r="89">
          <cell r="A89" t="str">
            <v>Sri Lanka</v>
          </cell>
          <cell r="B89">
            <v>16.893395610100981</v>
          </cell>
          <cell r="C89">
            <v>77</v>
          </cell>
          <cell r="D89">
            <v>16.70091120354278</v>
          </cell>
          <cell r="E89">
            <v>82</v>
          </cell>
          <cell r="F89">
            <v>988.60593743254856</v>
          </cell>
          <cell r="G89">
            <v>79</v>
          </cell>
          <cell r="H89">
            <v>397.5187900073127</v>
          </cell>
          <cell r="I89">
            <v>68</v>
          </cell>
          <cell r="J89">
            <v>42.012884983966558</v>
          </cell>
          <cell r="K89">
            <v>137</v>
          </cell>
          <cell r="L89">
            <v>23.531017634466949</v>
          </cell>
          <cell r="M89">
            <v>28</v>
          </cell>
          <cell r="N89">
            <v>29</v>
          </cell>
        </row>
        <row r="90">
          <cell r="A90" t="str">
            <v>Algeria</v>
          </cell>
          <cell r="B90">
            <v>15.464669673983813</v>
          </cell>
          <cell r="C90">
            <v>80</v>
          </cell>
          <cell r="D90">
            <v>17.655067666707652</v>
          </cell>
          <cell r="E90">
            <v>79</v>
          </cell>
          <cell r="F90">
            <v>1141.638847702563</v>
          </cell>
          <cell r="G90">
            <v>70</v>
          </cell>
          <cell r="H90">
            <v>148.85516410346358</v>
          </cell>
          <cell r="I90">
            <v>92</v>
          </cell>
          <cell r="J90">
            <v>118.60567802966033</v>
          </cell>
          <cell r="K90">
            <v>48</v>
          </cell>
          <cell r="L90">
            <v>9.6254991048326346</v>
          </cell>
          <cell r="M90">
            <v>97</v>
          </cell>
          <cell r="N90">
            <v>25</v>
          </cell>
        </row>
        <row r="91">
          <cell r="A91" t="str">
            <v>Jordan</v>
          </cell>
          <cell r="B91">
            <v>17.565601771245024</v>
          </cell>
          <cell r="C91">
            <v>75</v>
          </cell>
          <cell r="D91">
            <v>40.421540699975168</v>
          </cell>
          <cell r="E91">
            <v>62</v>
          </cell>
          <cell r="F91">
            <v>2301.1759703072298</v>
          </cell>
          <cell r="G91">
            <v>12</v>
          </cell>
          <cell r="H91">
            <v>385.86682882509911</v>
          </cell>
          <cell r="I91">
            <v>69</v>
          </cell>
          <cell r="J91">
            <v>104.7551582058818</v>
          </cell>
          <cell r="K91">
            <v>61</v>
          </cell>
          <cell r="L91">
            <v>21.967185289192027</v>
          </cell>
          <cell r="M91">
            <v>33</v>
          </cell>
          <cell r="N91">
            <v>24</v>
          </cell>
        </row>
        <row r="92">
          <cell r="A92" t="str">
            <v>Vietnam</v>
          </cell>
          <cell r="B92">
            <v>20.72394759598513</v>
          </cell>
          <cell r="C92">
            <v>73</v>
          </cell>
          <cell r="D92">
            <v>38.234908539324728</v>
          </cell>
          <cell r="E92">
            <v>64</v>
          </cell>
          <cell r="F92">
            <v>1844.9626144939689</v>
          </cell>
          <cell r="G92">
            <v>24</v>
          </cell>
          <cell r="H92">
            <v>363.40572227487417</v>
          </cell>
          <cell r="I92">
            <v>71</v>
          </cell>
          <cell r="J92">
            <v>105.21273110389953</v>
          </cell>
          <cell r="K92">
            <v>60</v>
          </cell>
          <cell r="L92">
            <v>17.535545319815281</v>
          </cell>
          <cell r="M92">
            <v>43</v>
          </cell>
          <cell r="N92">
            <v>23</v>
          </cell>
        </row>
        <row r="93">
          <cell r="A93" t="str">
            <v>Bermuda</v>
          </cell>
          <cell r="B93">
            <v>11.866327324633188</v>
          </cell>
          <cell r="C93">
            <v>86</v>
          </cell>
          <cell r="D93">
            <v>14.972946532360513</v>
          </cell>
          <cell r="E93">
            <v>85</v>
          </cell>
          <cell r="F93">
            <v>1261.8012399909387</v>
          </cell>
          <cell r="G93">
            <v>54</v>
          </cell>
          <cell r="H93">
            <v>99.075626146898415</v>
          </cell>
          <cell r="I93">
            <v>101</v>
          </cell>
          <cell r="J93">
            <v>151.12643860721383</v>
          </cell>
          <cell r="K93">
            <v>24</v>
          </cell>
          <cell r="L93">
            <v>8.3493083779366462</v>
          </cell>
          <cell r="M93">
            <v>113</v>
          </cell>
          <cell r="N93">
            <v>22</v>
          </cell>
        </row>
        <row r="94">
          <cell r="A94" t="str">
            <v>Lebanon</v>
          </cell>
          <cell r="B94">
            <v>13.055012821665358</v>
          </cell>
          <cell r="C94">
            <v>83</v>
          </cell>
          <cell r="D94">
            <v>16.256553571780437</v>
          </cell>
          <cell r="E94">
            <v>83</v>
          </cell>
          <cell r="F94">
            <v>1245.2345925545153</v>
          </cell>
          <cell r="G94">
            <v>57</v>
          </cell>
          <cell r="H94">
            <v>116.65666269563728</v>
          </cell>
          <cell r="I94">
            <v>96</v>
          </cell>
          <cell r="J94">
            <v>139.35383711596953</v>
          </cell>
          <cell r="K94">
            <v>29</v>
          </cell>
          <cell r="L94">
            <v>8.935775421226742</v>
          </cell>
          <cell r="M94">
            <v>108</v>
          </cell>
          <cell r="N94">
            <v>22</v>
          </cell>
        </row>
        <row r="95">
          <cell r="A95" t="str">
            <v>Belarus</v>
          </cell>
          <cell r="B95">
            <v>28.998403474489773</v>
          </cell>
          <cell r="C95">
            <v>70</v>
          </cell>
          <cell r="D95">
            <v>5.1824681451024857</v>
          </cell>
          <cell r="E95">
            <v>108</v>
          </cell>
          <cell r="F95">
            <v>178.71563686813181</v>
          </cell>
          <cell r="G95">
            <v>161</v>
          </cell>
          <cell r="H95">
            <v>62.885854119271244</v>
          </cell>
          <cell r="I95">
            <v>112</v>
          </cell>
          <cell r="J95">
            <v>82.4107141054848</v>
          </cell>
          <cell r="K95">
            <v>88</v>
          </cell>
          <cell r="L95">
            <v>2.1685971151685179</v>
          </cell>
          <cell r="M95">
            <v>166</v>
          </cell>
          <cell r="N95">
            <v>21</v>
          </cell>
        </row>
        <row r="96">
          <cell r="A96" t="str">
            <v>Barbados</v>
          </cell>
          <cell r="B96">
            <v>11.16652162382916</v>
          </cell>
          <cell r="C96">
            <v>87</v>
          </cell>
          <cell r="D96">
            <v>21.446621884957931</v>
          </cell>
          <cell r="E96">
            <v>75</v>
          </cell>
          <cell r="F96">
            <v>1920.6179513583904</v>
          </cell>
          <cell r="G96">
            <v>20</v>
          </cell>
          <cell r="H96">
            <v>216.74011450017539</v>
          </cell>
          <cell r="I96">
            <v>84</v>
          </cell>
          <cell r="J96">
            <v>98.950865345882121</v>
          </cell>
          <cell r="K96">
            <v>66</v>
          </cell>
          <cell r="L96">
            <v>19.409814604903985</v>
          </cell>
          <cell r="M96">
            <v>37</v>
          </cell>
          <cell r="N96">
            <v>20</v>
          </cell>
        </row>
        <row r="97">
          <cell r="A97" t="str">
            <v>Iraq</v>
          </cell>
          <cell r="B97">
            <v>16.39962541885372</v>
          </cell>
          <cell r="C97">
            <v>78</v>
          </cell>
          <cell r="D97">
            <v>31.34937778256824</v>
          </cell>
          <cell r="E97">
            <v>69</v>
          </cell>
          <cell r="F97">
            <v>1911.5910871066383</v>
          </cell>
          <cell r="G97">
            <v>22</v>
          </cell>
          <cell r="H97">
            <v>242.36532250385557</v>
          </cell>
          <cell r="I97">
            <v>82</v>
          </cell>
          <cell r="J97">
            <v>129.34762060306514</v>
          </cell>
          <cell r="K97">
            <v>36</v>
          </cell>
          <cell r="L97">
            <v>14.778710873799708</v>
          </cell>
          <cell r="M97">
            <v>55</v>
          </cell>
          <cell r="N97">
            <v>19</v>
          </cell>
        </row>
        <row r="98">
          <cell r="A98" t="str">
            <v>Bangladesh</v>
          </cell>
          <cell r="B98">
            <v>12.17291985806046</v>
          </cell>
          <cell r="C98">
            <v>85</v>
          </cell>
          <cell r="D98">
            <v>13.595389734421575</v>
          </cell>
          <cell r="E98">
            <v>88</v>
          </cell>
          <cell r="F98">
            <v>1116.8552732579776</v>
          </cell>
          <cell r="G98">
            <v>72</v>
          </cell>
          <cell r="H98">
            <v>189.3691089459424</v>
          </cell>
          <cell r="I98">
            <v>86</v>
          </cell>
          <cell r="J98">
            <v>71.793070211375053</v>
          </cell>
          <cell r="K98">
            <v>104</v>
          </cell>
          <cell r="L98">
            <v>15.556588817969514</v>
          </cell>
          <cell r="M98">
            <v>51</v>
          </cell>
          <cell r="N98">
            <v>18</v>
          </cell>
        </row>
        <row r="99">
          <cell r="A99" t="str">
            <v>Iran</v>
          </cell>
          <cell r="B99">
            <v>10.597154610087424</v>
          </cell>
          <cell r="C99">
            <v>91</v>
          </cell>
          <cell r="D99">
            <v>12.100771656275636</v>
          </cell>
          <cell r="E99">
            <v>89</v>
          </cell>
          <cell r="F99">
            <v>1141.8887523597061</v>
          </cell>
          <cell r="G99">
            <v>69</v>
          </cell>
          <cell r="H99">
            <v>276.72209134912612</v>
          </cell>
          <cell r="I99">
            <v>80</v>
          </cell>
          <cell r="J99">
            <v>43.728968646051143</v>
          </cell>
          <cell r="K99">
            <v>136</v>
          </cell>
          <cell r="L99">
            <v>26.112867230012341</v>
          </cell>
          <cell r="M99">
            <v>20</v>
          </cell>
          <cell r="N99">
            <v>17</v>
          </cell>
        </row>
        <row r="100">
          <cell r="A100" t="str">
            <v>Cayman Islands</v>
          </cell>
          <cell r="B100">
            <v>10.67289538600307</v>
          </cell>
          <cell r="C100">
            <v>89</v>
          </cell>
          <cell r="D100">
            <v>7.6570440029216087</v>
          </cell>
          <cell r="E100">
            <v>105</v>
          </cell>
          <cell r="F100">
            <v>717.42893807086421</v>
          </cell>
          <cell r="G100">
            <v>105</v>
          </cell>
          <cell r="H100">
            <v>59.637943249690927</v>
          </cell>
          <cell r="I100">
            <v>113</v>
          </cell>
          <cell r="J100">
            <v>128.3921541503075</v>
          </cell>
          <cell r="K100">
            <v>38</v>
          </cell>
          <cell r="L100">
            <v>5.5877942294743086</v>
          </cell>
          <cell r="M100">
            <v>138</v>
          </cell>
          <cell r="N100">
            <v>16</v>
          </cell>
        </row>
        <row r="101">
          <cell r="A101" t="str">
            <v>Costa Rica</v>
          </cell>
          <cell r="B101">
            <v>9.2339664608835168</v>
          </cell>
          <cell r="C101">
            <v>95</v>
          </cell>
          <cell r="D101">
            <v>7.9777129355996879</v>
          </cell>
          <cell r="E101">
            <v>103</v>
          </cell>
          <cell r="F101">
            <v>863.95299023388156</v>
          </cell>
          <cell r="G101">
            <v>90</v>
          </cell>
          <cell r="H101">
            <v>57.60820113676899</v>
          </cell>
          <cell r="I101">
            <v>115</v>
          </cell>
          <cell r="J101">
            <v>138.48224346841886</v>
          </cell>
          <cell r="K101">
            <v>30</v>
          </cell>
          <cell r="L101">
            <v>6.2387275696534177</v>
          </cell>
          <cell r="M101">
            <v>130</v>
          </cell>
          <cell r="N101">
            <v>16</v>
          </cell>
        </row>
        <row r="102">
          <cell r="A102" t="str">
            <v>Georgia</v>
          </cell>
          <cell r="B102">
            <v>15.80322734027602</v>
          </cell>
          <cell r="C102">
            <v>79</v>
          </cell>
          <cell r="D102">
            <v>10.000471630039529</v>
          </cell>
          <cell r="E102">
            <v>95</v>
          </cell>
          <cell r="F102">
            <v>632.81198293923046</v>
          </cell>
          <cell r="G102">
            <v>113</v>
          </cell>
          <cell r="H102">
            <v>124.23562353615191</v>
          </cell>
          <cell r="I102">
            <v>95</v>
          </cell>
          <cell r="J102">
            <v>80.49600706619745</v>
          </cell>
          <cell r="K102">
            <v>90</v>
          </cell>
          <cell r="L102">
            <v>7.861408360526819</v>
          </cell>
          <cell r="M102">
            <v>115</v>
          </cell>
          <cell r="N102">
            <v>16</v>
          </cell>
        </row>
        <row r="103">
          <cell r="A103" t="str">
            <v>Zimbabwe</v>
          </cell>
          <cell r="B103">
            <v>9.5556695362895816</v>
          </cell>
          <cell r="C103">
            <v>94</v>
          </cell>
          <cell r="D103">
            <v>11.647818365318482</v>
          </cell>
          <cell r="E103">
            <v>91</v>
          </cell>
          <cell r="F103">
            <v>1218.9431960872594</v>
          </cell>
          <cell r="G103">
            <v>62</v>
          </cell>
          <cell r="H103">
            <v>219.8083348654763</v>
          </cell>
          <cell r="I103">
            <v>83</v>
          </cell>
          <cell r="J103">
            <v>52.990794786953821</v>
          </cell>
          <cell r="K103">
            <v>129</v>
          </cell>
          <cell r="L103">
            <v>23.002923450911506</v>
          </cell>
          <cell r="M103">
            <v>32</v>
          </cell>
          <cell r="N103">
            <v>15</v>
          </cell>
        </row>
        <row r="104">
          <cell r="A104" t="str">
            <v>Albania</v>
          </cell>
          <cell r="B104">
            <v>17.489046352614579</v>
          </cell>
          <cell r="C104">
            <v>76</v>
          </cell>
          <cell r="D104">
            <v>14.517121778014745</v>
          </cell>
          <cell r="E104">
            <v>87</v>
          </cell>
          <cell r="F104">
            <v>830.0693751574662</v>
          </cell>
          <cell r="G104">
            <v>95</v>
          </cell>
          <cell r="H104">
            <v>404.55467619836548</v>
          </cell>
          <cell r="I104">
            <v>65</v>
          </cell>
          <cell r="J104">
            <v>35.884202141558134</v>
          </cell>
          <cell r="K104">
            <v>148</v>
          </cell>
          <cell r="L104">
            <v>23.131888842977727</v>
          </cell>
          <cell r="M104">
            <v>31</v>
          </cell>
          <cell r="N104">
            <v>14</v>
          </cell>
        </row>
        <row r="105">
          <cell r="A105" t="str">
            <v>Tanzania</v>
          </cell>
          <cell r="B105">
            <v>10.932256384640088</v>
          </cell>
          <cell r="C105">
            <v>88</v>
          </cell>
          <cell r="D105">
            <v>10.529337919266025</v>
          </cell>
          <cell r="E105">
            <v>94</v>
          </cell>
          <cell r="F105">
            <v>963.14407097695164</v>
          </cell>
          <cell r="G105">
            <v>83</v>
          </cell>
          <cell r="H105">
            <v>342.27388624683732</v>
          </cell>
          <cell r="I105">
            <v>73</v>
          </cell>
          <cell r="J105">
            <v>30.762901706362118</v>
          </cell>
          <cell r="K105">
            <v>150</v>
          </cell>
          <cell r="L105">
            <v>31.30862231951814</v>
          </cell>
          <cell r="M105">
            <v>15</v>
          </cell>
          <cell r="N105">
            <v>14</v>
          </cell>
        </row>
        <row r="106">
          <cell r="A106" t="str">
            <v>Jamaica</v>
          </cell>
          <cell r="B106">
            <v>7.3730783830313218</v>
          </cell>
          <cell r="C106">
            <v>99</v>
          </cell>
          <cell r="D106">
            <v>11.071651725080482</v>
          </cell>
          <cell r="E106">
            <v>92</v>
          </cell>
          <cell r="F106">
            <v>1501.6321745013854</v>
          </cell>
          <cell r="G106">
            <v>40</v>
          </cell>
          <cell r="H106">
            <v>183.4383683747935</v>
          </cell>
          <cell r="I106">
            <v>89</v>
          </cell>
          <cell r="J106">
            <v>60.35624838561229</v>
          </cell>
          <cell r="K106">
            <v>118</v>
          </cell>
          <cell r="L106">
            <v>24.879481655446035</v>
          </cell>
          <cell r="M106">
            <v>22</v>
          </cell>
          <cell r="N106">
            <v>13</v>
          </cell>
        </row>
        <row r="107">
          <cell r="A107" t="str">
            <v>Moldova</v>
          </cell>
          <cell r="B107">
            <v>12.696688428609436</v>
          </cell>
          <cell r="C107">
            <v>84</v>
          </cell>
          <cell r="D107">
            <v>10.853590306499946</v>
          </cell>
          <cell r="E107">
            <v>93</v>
          </cell>
          <cell r="F107">
            <v>854.83631165143515</v>
          </cell>
          <cell r="G107">
            <v>91</v>
          </cell>
          <cell r="H107">
            <v>97.811142360278907</v>
          </cell>
          <cell r="I107">
            <v>102</v>
          </cell>
          <cell r="J107">
            <v>110.96476377427106</v>
          </cell>
          <cell r="K107">
            <v>54</v>
          </cell>
          <cell r="L107">
            <v>7.7036735137865673</v>
          </cell>
          <cell r="M107">
            <v>116</v>
          </cell>
          <cell r="N107">
            <v>13</v>
          </cell>
        </row>
        <row r="108">
          <cell r="A108" t="str">
            <v>Monaco</v>
          </cell>
          <cell r="B108">
            <v>10.65103438555788</v>
          </cell>
          <cell r="C108">
            <v>90</v>
          </cell>
          <cell r="D108">
            <v>17.950086742336424</v>
          </cell>
          <cell r="E108">
            <v>78</v>
          </cell>
          <cell r="F108">
            <v>1685.2904696914313</v>
          </cell>
          <cell r="G108">
            <v>31</v>
          </cell>
          <cell r="H108">
            <v>58.340062165074727</v>
          </cell>
          <cell r="I108">
            <v>114</v>
          </cell>
          <cell r="J108">
            <v>307.68028137416422</v>
          </cell>
          <cell r="K108">
            <v>5</v>
          </cell>
          <cell r="L108">
            <v>5.4774081139180355</v>
          </cell>
          <cell r="M108">
            <v>142</v>
          </cell>
          <cell r="N108">
            <v>13</v>
          </cell>
        </row>
        <row r="109">
          <cell r="A109" t="str">
            <v>Tunisia</v>
          </cell>
          <cell r="B109">
            <v>15.260490494446088</v>
          </cell>
          <cell r="C109">
            <v>81</v>
          </cell>
          <cell r="D109">
            <v>8.489489529784672</v>
          </cell>
          <cell r="E109">
            <v>100</v>
          </cell>
          <cell r="F109">
            <v>556.30515499317278</v>
          </cell>
          <cell r="G109">
            <v>123</v>
          </cell>
          <cell r="H109">
            <v>151.44960006038286</v>
          </cell>
          <cell r="I109">
            <v>91</v>
          </cell>
          <cell r="J109">
            <v>56.054882458586341</v>
          </cell>
          <cell r="K109">
            <v>121</v>
          </cell>
          <cell r="L109">
            <v>9.9242943806754784</v>
          </cell>
          <cell r="M109">
            <v>92</v>
          </cell>
          <cell r="N109">
            <v>12</v>
          </cell>
        </row>
        <row r="110">
          <cell r="A110" t="str">
            <v>Uruguay</v>
          </cell>
          <cell r="B110">
            <v>8.5050919262100457</v>
          </cell>
          <cell r="C110">
            <v>96</v>
          </cell>
          <cell r="D110">
            <v>8.3369192771574614</v>
          </cell>
          <cell r="E110">
            <v>101</v>
          </cell>
          <cell r="F110">
            <v>980.22682758615122</v>
          </cell>
          <cell r="G110">
            <v>81</v>
          </cell>
          <cell r="H110">
            <v>77.58577518768108</v>
          </cell>
          <cell r="I110">
            <v>108</v>
          </cell>
          <cell r="J110">
            <v>107.45422414083427</v>
          </cell>
          <cell r="K110">
            <v>58</v>
          </cell>
          <cell r="L110">
            <v>9.1222735581006322</v>
          </cell>
          <cell r="M110">
            <v>102</v>
          </cell>
          <cell r="N110">
            <v>12</v>
          </cell>
        </row>
        <row r="111">
          <cell r="A111" t="str">
            <v>Azerbaijan</v>
          </cell>
          <cell r="B111">
            <v>9.8756765421651416</v>
          </cell>
          <cell r="C111">
            <v>93</v>
          </cell>
          <cell r="D111">
            <v>17.220344783502103</v>
          </cell>
          <cell r="E111">
            <v>80</v>
          </cell>
          <cell r="F111">
            <v>1743.7129203227953</v>
          </cell>
          <cell r="G111">
            <v>29</v>
          </cell>
          <cell r="H111">
            <v>355.33260102797516</v>
          </cell>
          <cell r="I111">
            <v>72</v>
          </cell>
          <cell r="J111">
            <v>48.462608648020883</v>
          </cell>
          <cell r="K111">
            <v>133</v>
          </cell>
          <cell r="L111">
            <v>35.980583154060255</v>
          </cell>
          <cell r="M111">
            <v>12</v>
          </cell>
          <cell r="N111">
            <v>11</v>
          </cell>
        </row>
        <row r="112">
          <cell r="A112" t="str">
            <v>Nepal</v>
          </cell>
          <cell r="B112">
            <v>7.2228021656307382</v>
          </cell>
          <cell r="C112">
            <v>100</v>
          </cell>
          <cell r="D112">
            <v>11.687822209095932</v>
          </cell>
          <cell r="E112">
            <v>90</v>
          </cell>
          <cell r="F112">
            <v>1618.1839044009428</v>
          </cell>
          <cell r="G112">
            <v>34</v>
          </cell>
          <cell r="H112">
            <v>285.58977468190722</v>
          </cell>
          <cell r="I112">
            <v>79</v>
          </cell>
          <cell r="J112">
            <v>40.925212473429582</v>
          </cell>
          <cell r="K112">
            <v>138</v>
          </cell>
          <cell r="L112">
            <v>39.540024513044074</v>
          </cell>
          <cell r="M112">
            <v>10</v>
          </cell>
          <cell r="N112">
            <v>11</v>
          </cell>
        </row>
        <row r="113">
          <cell r="A113" t="str">
            <v>Antigua</v>
          </cell>
          <cell r="B113">
            <v>6.830313561601784</v>
          </cell>
          <cell r="C113">
            <v>101</v>
          </cell>
          <cell r="D113">
            <v>1.9082979416144632</v>
          </cell>
          <cell r="E113">
            <v>135</v>
          </cell>
          <cell r="F113">
            <v>279.38657931348996</v>
          </cell>
          <cell r="G113">
            <v>158</v>
          </cell>
          <cell r="H113">
            <v>51.078693849759894</v>
          </cell>
          <cell r="I113">
            <v>122</v>
          </cell>
          <cell r="J113">
            <v>37.359959658080285</v>
          </cell>
          <cell r="K113">
            <v>144</v>
          </cell>
          <cell r="L113">
            <v>7.4782355728016352</v>
          </cell>
          <cell r="M113">
            <v>119</v>
          </cell>
          <cell r="N113">
            <v>10</v>
          </cell>
        </row>
        <row r="114">
          <cell r="A114" t="str">
            <v>Andorra</v>
          </cell>
          <cell r="B114">
            <v>5.9000948924798884</v>
          </cell>
          <cell r="C114">
            <v>103</v>
          </cell>
          <cell r="D114">
            <v>14.907107013098791</v>
          </cell>
          <cell r="E114">
            <v>86</v>
          </cell>
          <cell r="F114">
            <v>2526.587671004921</v>
          </cell>
          <cell r="G114">
            <v>7</v>
          </cell>
          <cell r="H114">
            <v>93.70841398134489</v>
          </cell>
          <cell r="I114">
            <v>103</v>
          </cell>
          <cell r="J114">
            <v>159.07970671733321</v>
          </cell>
          <cell r="K114">
            <v>20</v>
          </cell>
          <cell r="L114">
            <v>15.882526584578031</v>
          </cell>
          <cell r="M114">
            <v>48</v>
          </cell>
          <cell r="N114">
            <v>9</v>
          </cell>
        </row>
        <row r="115">
          <cell r="A115" t="str">
            <v>Bahamas</v>
          </cell>
          <cell r="B115">
            <v>5.5780839723059872</v>
          </cell>
          <cell r="C115">
            <v>106</v>
          </cell>
          <cell r="D115">
            <v>4.9620103084983738</v>
          </cell>
          <cell r="E115">
            <v>109</v>
          </cell>
          <cell r="F115">
            <v>889.55460927689705</v>
          </cell>
          <cell r="G115">
            <v>88</v>
          </cell>
          <cell r="H115">
            <v>56.291271381587961</v>
          </cell>
          <cell r="I115">
            <v>116</v>
          </cell>
          <cell r="J115">
            <v>88.148840605532556</v>
          </cell>
          <cell r="K115">
            <v>81</v>
          </cell>
          <cell r="L115">
            <v>10.091506628631315</v>
          </cell>
          <cell r="M115">
            <v>85</v>
          </cell>
          <cell r="N115">
            <v>9</v>
          </cell>
        </row>
        <row r="116">
          <cell r="A116" t="str">
            <v>Kazakhstan</v>
          </cell>
          <cell r="B116">
            <v>7.6519093146416477</v>
          </cell>
          <cell r="C116">
            <v>98</v>
          </cell>
          <cell r="D116">
            <v>16.984332437241807</v>
          </cell>
          <cell r="E116">
            <v>81</v>
          </cell>
          <cell r="F116">
            <v>2219.6201939747129</v>
          </cell>
          <cell r="G116">
            <v>13</v>
          </cell>
          <cell r="H116">
            <v>105.60021515633129</v>
          </cell>
          <cell r="I116">
            <v>99</v>
          </cell>
          <cell r="J116">
            <v>160.83615371519917</v>
          </cell>
          <cell r="K116">
            <v>19</v>
          </cell>
          <cell r="L116">
            <v>13.800505313656704</v>
          </cell>
          <cell r="M116">
            <v>63</v>
          </cell>
          <cell r="N116">
            <v>9</v>
          </cell>
        </row>
        <row r="117">
          <cell r="A117" t="str">
            <v>Macedonia</v>
          </cell>
          <cell r="B117">
            <v>13.685264558508395</v>
          </cell>
          <cell r="C117">
            <v>82</v>
          </cell>
          <cell r="D117">
            <v>9.426745870322744</v>
          </cell>
          <cell r="E117">
            <v>98</v>
          </cell>
          <cell r="F117">
            <v>688.82452582635335</v>
          </cell>
          <cell r="G117">
            <v>110</v>
          </cell>
          <cell r="H117">
            <v>338.09599333442725</v>
          </cell>
          <cell r="I117">
            <v>75</v>
          </cell>
          <cell r="J117">
            <v>27.881862122507584</v>
          </cell>
          <cell r="K117">
            <v>151</v>
          </cell>
          <cell r="L117">
            <v>24.705111975656063</v>
          </cell>
          <cell r="M117">
            <v>23</v>
          </cell>
          <cell r="N117">
            <v>9</v>
          </cell>
        </row>
        <row r="118">
          <cell r="A118" t="str">
            <v>Bosnia Herzegovina</v>
          </cell>
          <cell r="B118">
            <v>10.543451815581069</v>
          </cell>
          <cell r="C118">
            <v>92</v>
          </cell>
          <cell r="D118">
            <v>4.6383658347218288</v>
          </cell>
          <cell r="E118">
            <v>112</v>
          </cell>
          <cell r="F118">
            <v>439.92858466591287</v>
          </cell>
          <cell r="G118">
            <v>143</v>
          </cell>
          <cell r="H118">
            <v>78.847609373944067</v>
          </cell>
          <cell r="I118">
            <v>107</v>
          </cell>
          <cell r="J118">
            <v>58.826968522581744</v>
          </cell>
          <cell r="K118">
            <v>120</v>
          </cell>
          <cell r="L118">
            <v>7.4783487185310031</v>
          </cell>
          <cell r="M118">
            <v>118</v>
          </cell>
          <cell r="N118">
            <v>8</v>
          </cell>
        </row>
        <row r="119">
          <cell r="A119" t="str">
            <v>Grenada</v>
          </cell>
          <cell r="B119">
            <v>4.9436741541388809</v>
          </cell>
          <cell r="C119">
            <v>111</v>
          </cell>
          <cell r="D119">
            <v>3.5102262176956112</v>
          </cell>
          <cell r="E119">
            <v>120</v>
          </cell>
          <cell r="F119">
            <v>710.04400942501911</v>
          </cell>
          <cell r="G119">
            <v>106</v>
          </cell>
          <cell r="H119">
            <v>55.968520393034908</v>
          </cell>
          <cell r="I119">
            <v>117</v>
          </cell>
          <cell r="J119">
            <v>62.717866991038889</v>
          </cell>
          <cell r="K119">
            <v>116</v>
          </cell>
          <cell r="L119">
            <v>11.321239759739756</v>
          </cell>
          <cell r="M119">
            <v>74</v>
          </cell>
          <cell r="N119">
            <v>8</v>
          </cell>
        </row>
        <row r="120">
          <cell r="A120" t="str">
            <v>Guatemala</v>
          </cell>
          <cell r="B120">
            <v>5.6264260077613466</v>
          </cell>
          <cell r="C120">
            <v>105</v>
          </cell>
          <cell r="D120">
            <v>9.5572268531022644</v>
          </cell>
          <cell r="E120">
            <v>97</v>
          </cell>
          <cell r="F120">
            <v>1698.6319272516146</v>
          </cell>
          <cell r="G120">
            <v>30</v>
          </cell>
          <cell r="H120">
            <v>47.610765689814336</v>
          </cell>
          <cell r="I120">
            <v>123</v>
          </cell>
          <cell r="J120">
            <v>200.73667614102035</v>
          </cell>
          <cell r="K120">
            <v>13</v>
          </cell>
          <cell r="L120">
            <v>8.4619909022420075</v>
          </cell>
          <cell r="M120">
            <v>112</v>
          </cell>
          <cell r="N120">
            <v>7</v>
          </cell>
        </row>
        <row r="121">
          <cell r="A121" t="str">
            <v>Kosova</v>
          </cell>
          <cell r="B121">
            <v>8.4984494170641298</v>
          </cell>
          <cell r="C121">
            <v>97</v>
          </cell>
          <cell r="D121">
            <v>3.7495188989965182</v>
          </cell>
          <cell r="E121">
            <v>119</v>
          </cell>
          <cell r="F121">
            <v>441.2003549103697</v>
          </cell>
          <cell r="G121">
            <v>142</v>
          </cell>
          <cell r="H121">
            <v>101.17725312982522</v>
          </cell>
          <cell r="I121">
            <v>100</v>
          </cell>
          <cell r="J121">
            <v>37.058911791026162</v>
          </cell>
          <cell r="K121">
            <v>145</v>
          </cell>
          <cell r="L121">
            <v>11.905378047749545</v>
          </cell>
          <cell r="M121">
            <v>70</v>
          </cell>
          <cell r="N121">
            <v>7</v>
          </cell>
        </row>
        <row r="122">
          <cell r="A122" t="str">
            <v>Maldives</v>
          </cell>
          <cell r="B122">
            <v>5.0758404314622716</v>
          </cell>
          <cell r="C122">
            <v>109</v>
          </cell>
          <cell r="D122">
            <v>18.668611278833705</v>
          </cell>
          <cell r="E122">
            <v>77</v>
          </cell>
          <cell r="F122">
            <v>3677.9350200052618</v>
          </cell>
          <cell r="G122">
            <v>2</v>
          </cell>
          <cell r="H122">
            <v>293.41174017861715</v>
          </cell>
          <cell r="I122">
            <v>78</v>
          </cell>
          <cell r="J122">
            <v>63.625986020426488</v>
          </cell>
          <cell r="K122">
            <v>115</v>
          </cell>
          <cell r="L122">
            <v>57.805548488073676</v>
          </cell>
          <cell r="M122">
            <v>4</v>
          </cell>
          <cell r="N122">
            <v>7</v>
          </cell>
        </row>
        <row r="123">
          <cell r="A123" t="str">
            <v>St Lucia</v>
          </cell>
          <cell r="B123">
            <v>2.2998210873535028</v>
          </cell>
          <cell r="C123">
            <v>128</v>
          </cell>
          <cell r="D123">
            <v>1.0539455095121775</v>
          </cell>
          <cell r="E123">
            <v>144</v>
          </cell>
          <cell r="F123">
            <v>458.27282622449349</v>
          </cell>
          <cell r="G123">
            <v>140</v>
          </cell>
          <cell r="H123">
            <v>53.30602358046351</v>
          </cell>
          <cell r="I123">
            <v>119</v>
          </cell>
          <cell r="J123">
            <v>19.771602507947058</v>
          </cell>
          <cell r="K123">
            <v>157</v>
          </cell>
          <cell r="L123">
            <v>23.178334990312184</v>
          </cell>
          <cell r="M123">
            <v>30</v>
          </cell>
          <cell r="N123">
            <v>7</v>
          </cell>
        </row>
        <row r="124">
          <cell r="A124" t="str">
            <v>Zambia</v>
          </cell>
          <cell r="B124">
            <v>4.760309778703169</v>
          </cell>
          <cell r="C124">
            <v>114</v>
          </cell>
          <cell r="D124">
            <v>9.8498842845956691</v>
          </cell>
          <cell r="E124">
            <v>96</v>
          </cell>
          <cell r="F124">
            <v>2069.1687605420989</v>
          </cell>
          <cell r="G124">
            <v>16</v>
          </cell>
          <cell r="H124">
            <v>47.393152176881017</v>
          </cell>
          <cell r="I124">
            <v>124</v>
          </cell>
          <cell r="J124">
            <v>207.83349138360475</v>
          </cell>
          <cell r="K124">
            <v>10</v>
          </cell>
          <cell r="L124">
            <v>9.9558966496067267</v>
          </cell>
          <cell r="M124">
            <v>91</v>
          </cell>
          <cell r="N124">
            <v>7</v>
          </cell>
        </row>
        <row r="125">
          <cell r="A125" t="str">
            <v>Brunei</v>
          </cell>
          <cell r="B125">
            <v>4.6734912669726167</v>
          </cell>
          <cell r="C125">
            <v>116</v>
          </cell>
          <cell r="D125">
            <v>5.3183144107665896</v>
          </cell>
          <cell r="E125">
            <v>107</v>
          </cell>
          <cell r="F125">
            <v>1137.9746119032923</v>
          </cell>
          <cell r="G125">
            <v>71</v>
          </cell>
          <cell r="H125">
            <v>46.79445818637916</v>
          </cell>
          <cell r="I125">
            <v>125</v>
          </cell>
          <cell r="J125">
            <v>113.65265497004161</v>
          </cell>
          <cell r="K125">
            <v>51</v>
          </cell>
          <cell r="L125">
            <v>10.012741120770633</v>
          </cell>
          <cell r="M125">
            <v>88</v>
          </cell>
          <cell r="N125">
            <v>6</v>
          </cell>
        </row>
        <row r="126">
          <cell r="A126" t="str">
            <v>Niger</v>
          </cell>
          <cell r="B126">
            <v>4.6934769385313579</v>
          </cell>
          <cell r="C126">
            <v>115</v>
          </cell>
          <cell r="D126">
            <v>8.4901255269715445</v>
          </cell>
          <cell r="E126">
            <v>99</v>
          </cell>
          <cell r="F126">
            <v>1808.9202606433178</v>
          </cell>
          <cell r="G126">
            <v>26</v>
          </cell>
          <cell r="H126">
            <v>114.5954098556517</v>
          </cell>
          <cell r="I126">
            <v>97</v>
          </cell>
          <cell r="J126">
            <v>74.087832467862356</v>
          </cell>
          <cell r="K126">
            <v>97</v>
          </cell>
          <cell r="L126">
            <v>24.415888552657915</v>
          </cell>
          <cell r="M126">
            <v>24</v>
          </cell>
          <cell r="N126">
            <v>6</v>
          </cell>
        </row>
        <row r="127">
          <cell r="A127" t="str">
            <v>North Cyprus</v>
          </cell>
          <cell r="B127">
            <v>5.674185345017416</v>
          </cell>
          <cell r="C127">
            <v>104</v>
          </cell>
          <cell r="D127">
            <v>3.7704000062740377</v>
          </cell>
          <cell r="E127">
            <v>118</v>
          </cell>
          <cell r="F127">
            <v>664.48305386867207</v>
          </cell>
          <cell r="G127">
            <v>112</v>
          </cell>
          <cell r="H127">
            <v>67.737127280334192</v>
          </cell>
          <cell r="I127">
            <v>109</v>
          </cell>
          <cell r="J127">
            <v>55.66223661464133</v>
          </cell>
          <cell r="K127">
            <v>122</v>
          </cell>
          <cell r="L127">
            <v>11.937771355991242</v>
          </cell>
          <cell r="M127">
            <v>69</v>
          </cell>
          <cell r="N127">
            <v>6</v>
          </cell>
        </row>
        <row r="128">
          <cell r="A128" t="str">
            <v>Panama</v>
          </cell>
          <cell r="B128">
            <v>5.0254683359856003</v>
          </cell>
          <cell r="C128">
            <v>110</v>
          </cell>
          <cell r="D128">
            <v>2.7164948157123083</v>
          </cell>
          <cell r="E128">
            <v>128</v>
          </cell>
          <cell r="F128">
            <v>540.54560373218362</v>
          </cell>
          <cell r="G128">
            <v>128</v>
          </cell>
          <cell r="H128">
            <v>42.639951263265118</v>
          </cell>
          <cell r="I128">
            <v>128</v>
          </cell>
          <cell r="J128">
            <v>63.707737350361477</v>
          </cell>
          <cell r="K128">
            <v>114</v>
          </cell>
          <cell r="L128">
            <v>8.4847716496262677</v>
          </cell>
          <cell r="M128">
            <v>111</v>
          </cell>
          <cell r="N128">
            <v>6</v>
          </cell>
        </row>
        <row r="129">
          <cell r="A129" t="str">
            <v>Armenia</v>
          </cell>
          <cell r="B129">
            <v>4.850698759821702</v>
          </cell>
          <cell r="C129">
            <v>113</v>
          </cell>
          <cell r="D129">
            <v>3.4191090204797274</v>
          </cell>
          <cell r="E129">
            <v>122</v>
          </cell>
          <cell r="F129">
            <v>704.86937857287273</v>
          </cell>
          <cell r="G129">
            <v>108</v>
          </cell>
          <cell r="H129">
            <v>46.177158833363315</v>
          </cell>
          <cell r="I129">
            <v>126</v>
          </cell>
          <cell r="J129">
            <v>74.04329557862269</v>
          </cell>
          <cell r="K129">
            <v>98</v>
          </cell>
          <cell r="L129">
            <v>9.5196921350483237</v>
          </cell>
          <cell r="M129">
            <v>98</v>
          </cell>
          <cell r="N129">
            <v>5</v>
          </cell>
        </row>
        <row r="130">
          <cell r="A130" t="str">
            <v>Botswana</v>
          </cell>
          <cell r="B130">
            <v>2.4836347992340895</v>
          </cell>
          <cell r="C130">
            <v>126</v>
          </cell>
          <cell r="D130">
            <v>4.5988987837255175</v>
          </cell>
          <cell r="E130">
            <v>113</v>
          </cell>
          <cell r="F130">
            <v>1851.6807644762182</v>
          </cell>
          <cell r="G130">
            <v>23</v>
          </cell>
          <cell r="H130">
            <v>195.26917984601448</v>
          </cell>
          <cell r="I130">
            <v>85</v>
          </cell>
          <cell r="J130">
            <v>23.551585495223161</v>
          </cell>
          <cell r="K130">
            <v>155</v>
          </cell>
          <cell r="L130">
            <v>78.622340090512566</v>
          </cell>
          <cell r="M130">
            <v>2</v>
          </cell>
          <cell r="N130">
            <v>5</v>
          </cell>
        </row>
        <row r="131">
          <cell r="A131" t="str">
            <v>Cambodia (formerly Kampuchea)</v>
          </cell>
          <cell r="B131">
            <v>3.4113887068577484</v>
          </cell>
          <cell r="C131">
            <v>121</v>
          </cell>
          <cell r="D131">
            <v>4.1116160617395154</v>
          </cell>
          <cell r="E131">
            <v>114</v>
          </cell>
          <cell r="F131">
            <v>1205.2616734862652</v>
          </cell>
          <cell r="G131">
            <v>63</v>
          </cell>
          <cell r="H131">
            <v>33.359487667378005</v>
          </cell>
          <cell r="I131">
            <v>131</v>
          </cell>
          <cell r="J131">
            <v>123.25177480948649</v>
          </cell>
          <cell r="K131">
            <v>43</v>
          </cell>
          <cell r="L131">
            <v>9.7788585628829257</v>
          </cell>
          <cell r="M131">
            <v>94</v>
          </cell>
          <cell r="N131">
            <v>5</v>
          </cell>
        </row>
        <row r="132">
          <cell r="A132" t="str">
            <v>Dominican Republic</v>
          </cell>
          <cell r="B132">
            <v>5.2801476866987782</v>
          </cell>
          <cell r="C132">
            <v>108</v>
          </cell>
          <cell r="D132">
            <v>3.7940575605791973</v>
          </cell>
          <cell r="E132">
            <v>116</v>
          </cell>
          <cell r="F132">
            <v>718.55140910865225</v>
          </cell>
          <cell r="G132">
            <v>104</v>
          </cell>
          <cell r="H132">
            <v>53.844527503169893</v>
          </cell>
          <cell r="I132">
            <v>118</v>
          </cell>
          <cell r="J132">
            <v>70.463197218247231</v>
          </cell>
          <cell r="K132">
            <v>105</v>
          </cell>
          <cell r="L132">
            <v>10.197541943534961</v>
          </cell>
          <cell r="M132">
            <v>84</v>
          </cell>
          <cell r="N132">
            <v>5</v>
          </cell>
        </row>
        <row r="133">
          <cell r="A133" t="str">
            <v>Macau</v>
          </cell>
          <cell r="B133">
            <v>3.2163977411231386</v>
          </cell>
          <cell r="C133">
            <v>123</v>
          </cell>
          <cell r="D133">
            <v>8.0849728152683955</v>
          </cell>
          <cell r="E133">
            <v>102</v>
          </cell>
          <cell r="F133">
            <v>2513.6732040003212</v>
          </cell>
          <cell r="G133">
            <v>9</v>
          </cell>
          <cell r="H133">
            <v>36.521838024257711</v>
          </cell>
          <cell r="I133">
            <v>130</v>
          </cell>
          <cell r="J133">
            <v>221.37365621901003</v>
          </cell>
          <cell r="K133">
            <v>9</v>
          </cell>
          <cell r="L133">
            <v>11.354888593941308</v>
          </cell>
          <cell r="M133">
            <v>73</v>
          </cell>
          <cell r="N133">
            <v>5</v>
          </cell>
        </row>
        <row r="134">
          <cell r="A134" t="str">
            <v>Paraguay</v>
          </cell>
          <cell r="B134">
            <v>3.7559940662559086</v>
          </cell>
          <cell r="C134">
            <v>119</v>
          </cell>
          <cell r="D134">
            <v>1.6824809028410259</v>
          </cell>
          <cell r="E134">
            <v>137</v>
          </cell>
          <cell r="F134">
            <v>447.94556997747736</v>
          </cell>
          <cell r="G134">
            <v>141</v>
          </cell>
          <cell r="H134">
            <v>15.516645697617118</v>
          </cell>
          <cell r="I134">
            <v>149</v>
          </cell>
          <cell r="J134">
            <v>108.43070955080216</v>
          </cell>
          <cell r="K134">
            <v>56</v>
          </cell>
          <cell r="L134">
            <v>4.1311688527465096</v>
          </cell>
          <cell r="M134">
            <v>159</v>
          </cell>
          <cell r="N134">
            <v>5</v>
          </cell>
        </row>
        <row r="135">
          <cell r="A135" t="str">
            <v>Ecuador</v>
          </cell>
          <cell r="B135">
            <v>5.9508300518510335</v>
          </cell>
          <cell r="C135">
            <v>102</v>
          </cell>
          <cell r="D135">
            <v>4.9556165645341599</v>
          </cell>
          <cell r="E135">
            <v>110</v>
          </cell>
          <cell r="F135">
            <v>832.76055967901357</v>
          </cell>
          <cell r="G135">
            <v>94</v>
          </cell>
          <cell r="H135">
            <v>66.55083893062654</v>
          </cell>
          <cell r="I135">
            <v>110</v>
          </cell>
          <cell r="J135">
            <v>74.46362276063806</v>
          </cell>
          <cell r="K135">
            <v>95</v>
          </cell>
          <cell r="L135">
            <v>11.183454803910186</v>
          </cell>
          <cell r="M135">
            <v>76</v>
          </cell>
          <cell r="N135">
            <v>4</v>
          </cell>
        </row>
        <row r="136">
          <cell r="A136" t="str">
            <v>Guyana</v>
          </cell>
          <cell r="B136">
            <v>1.9730057825199436</v>
          </cell>
          <cell r="C136">
            <v>135</v>
          </cell>
          <cell r="D136">
            <v>0.82556416918324516</v>
          </cell>
          <cell r="E136">
            <v>148</v>
          </cell>
          <cell r="F136">
            <v>418.42967542083227</v>
          </cell>
          <cell r="G136">
            <v>145</v>
          </cell>
          <cell r="H136">
            <v>46.054518019516394</v>
          </cell>
          <cell r="I136">
            <v>127</v>
          </cell>
          <cell r="J136">
            <v>17.92580195570385</v>
          </cell>
          <cell r="K136">
            <v>158</v>
          </cell>
          <cell r="L136">
            <v>23.342312743095501</v>
          </cell>
          <cell r="M136">
            <v>29</v>
          </cell>
          <cell r="N136">
            <v>4</v>
          </cell>
        </row>
        <row r="137">
          <cell r="A137" t="str">
            <v>Malawi</v>
          </cell>
          <cell r="B137">
            <v>3.3994249600183841</v>
          </cell>
          <cell r="C137">
            <v>122</v>
          </cell>
          <cell r="D137">
            <v>3.4474316820939026</v>
          </cell>
          <cell r="E137">
            <v>121</v>
          </cell>
          <cell r="F137">
            <v>1014.1220125874639</v>
          </cell>
          <cell r="G137">
            <v>78</v>
          </cell>
          <cell r="H137">
            <v>51.628505545388833</v>
          </cell>
          <cell r="I137">
            <v>121</v>
          </cell>
          <cell r="J137">
            <v>66.773803457532139</v>
          </cell>
          <cell r="K137">
            <v>111</v>
          </cell>
          <cell r="L137">
            <v>15.187423212045141</v>
          </cell>
          <cell r="M137">
            <v>53</v>
          </cell>
          <cell r="N137">
            <v>4</v>
          </cell>
        </row>
        <row r="138">
          <cell r="A138" t="str">
            <v>Myanmar (Burma)</v>
          </cell>
          <cell r="B138">
            <v>3.4153686313872265</v>
          </cell>
          <cell r="C138">
            <v>120</v>
          </cell>
          <cell r="D138">
            <v>6.8205758601588293</v>
          </cell>
          <cell r="E138">
            <v>106</v>
          </cell>
          <cell r="F138">
            <v>1997.0248006255488</v>
          </cell>
          <cell r="G138">
            <v>18</v>
          </cell>
          <cell r="H138">
            <v>185.78641630654866</v>
          </cell>
          <cell r="I138">
            <v>87</v>
          </cell>
          <cell r="J138">
            <v>36.711918964542811</v>
          </cell>
          <cell r="K138">
            <v>146</v>
          </cell>
          <cell r="L138">
            <v>54.397178272111567</v>
          </cell>
          <cell r="M138">
            <v>7</v>
          </cell>
          <cell r="N138">
            <v>4</v>
          </cell>
        </row>
        <row r="139">
          <cell r="A139" t="str">
            <v>Rwanda</v>
          </cell>
          <cell r="B139">
            <v>2.7680895040336488</v>
          </cell>
          <cell r="C139">
            <v>125</v>
          </cell>
          <cell r="D139">
            <v>3.3755480682725678</v>
          </cell>
          <cell r="E139">
            <v>123</v>
          </cell>
          <cell r="F139">
            <v>1219.450477794787</v>
          </cell>
          <cell r="G139">
            <v>61</v>
          </cell>
          <cell r="H139">
            <v>25.222017340401877</v>
          </cell>
          <cell r="I139">
            <v>135</v>
          </cell>
          <cell r="J139">
            <v>133.83338940400489</v>
          </cell>
          <cell r="K139">
            <v>33</v>
          </cell>
          <cell r="L139">
            <v>9.1117058547595562</v>
          </cell>
          <cell r="M139">
            <v>103</v>
          </cell>
          <cell r="N139">
            <v>4</v>
          </cell>
        </row>
        <row r="140">
          <cell r="A140" t="str">
            <v>St Vincent</v>
          </cell>
          <cell r="B140">
            <v>2.3693907800528202</v>
          </cell>
          <cell r="C140">
            <v>127</v>
          </cell>
          <cell r="D140">
            <v>3.7924055909666401</v>
          </cell>
          <cell r="E140">
            <v>117</v>
          </cell>
          <cell r="F140">
            <v>1600.5825729101964</v>
          </cell>
          <cell r="G140">
            <v>35</v>
          </cell>
          <cell r="H140">
            <v>106.89287117690175</v>
          </cell>
          <cell r="I140">
            <v>98</v>
          </cell>
          <cell r="J140">
            <v>35.478564184981245</v>
          </cell>
          <cell r="K140">
            <v>149</v>
          </cell>
          <cell r="L140">
            <v>45.114074080476847</v>
          </cell>
          <cell r="M140">
            <v>9</v>
          </cell>
          <cell r="N140">
            <v>4</v>
          </cell>
        </row>
        <row r="141">
          <cell r="A141" t="str">
            <v>Uganda</v>
          </cell>
          <cell r="B141">
            <v>2.8079148444479722</v>
          </cell>
          <cell r="C141">
            <v>124</v>
          </cell>
          <cell r="D141">
            <v>0.6059834103618158</v>
          </cell>
          <cell r="E141">
            <v>154</v>
          </cell>
          <cell r="F141">
            <v>215.81260256521432</v>
          </cell>
          <cell r="G141">
            <v>159</v>
          </cell>
          <cell r="H141">
            <v>16.037033654516652</v>
          </cell>
          <cell r="I141">
            <v>148</v>
          </cell>
          <cell r="J141">
            <v>37.786502380454088</v>
          </cell>
          <cell r="K141">
            <v>143</v>
          </cell>
          <cell r="L141">
            <v>5.7113675246335633</v>
          </cell>
          <cell r="M141">
            <v>137</v>
          </cell>
          <cell r="N141">
            <v>4</v>
          </cell>
        </row>
        <row r="142">
          <cell r="A142" t="str">
            <v>Uzbekistan</v>
          </cell>
          <cell r="B142">
            <v>4.5997683948813419</v>
          </cell>
          <cell r="C142">
            <v>117</v>
          </cell>
          <cell r="D142">
            <v>7.7315595968941695</v>
          </cell>
          <cell r="E142">
            <v>104</v>
          </cell>
          <cell r="F142">
            <v>1680.8584548513159</v>
          </cell>
          <cell r="G142">
            <v>32</v>
          </cell>
          <cell r="H142">
            <v>64.869382813737914</v>
          </cell>
          <cell r="I142">
            <v>111</v>
          </cell>
          <cell r="J142">
            <v>119.18657556977395</v>
          </cell>
          <cell r="K142">
            <v>47</v>
          </cell>
          <cell r="L142">
            <v>14.102749800604107</v>
          </cell>
          <cell r="M142">
            <v>62</v>
          </cell>
          <cell r="N142">
            <v>4</v>
          </cell>
        </row>
        <row r="143">
          <cell r="A143" t="str">
            <v>Ethiopia</v>
          </cell>
          <cell r="B143">
            <v>2.2389018224821737</v>
          </cell>
          <cell r="C143">
            <v>130</v>
          </cell>
          <cell r="D143">
            <v>2.018712131261319</v>
          </cell>
          <cell r="E143">
            <v>132</v>
          </cell>
          <cell r="F143">
            <v>901.65281522852126</v>
          </cell>
          <cell r="G143">
            <v>87</v>
          </cell>
          <cell r="H143">
            <v>85.670040640137699</v>
          </cell>
          <cell r="I143">
            <v>104</v>
          </cell>
          <cell r="J143">
            <v>23.563804991537754</v>
          </cell>
          <cell r="K143">
            <v>154</v>
          </cell>
          <cell r="L143">
            <v>38.264313236012747</v>
          </cell>
          <cell r="M143">
            <v>11</v>
          </cell>
          <cell r="N143">
            <v>3</v>
          </cell>
        </row>
        <row r="144">
          <cell r="A144" t="str">
            <v>Laos</v>
          </cell>
          <cell r="B144">
            <v>4.8586014944254448</v>
          </cell>
          <cell r="C144">
            <v>112</v>
          </cell>
          <cell r="D144">
            <v>0.84391378743497769</v>
          </cell>
          <cell r="E144">
            <v>147</v>
          </cell>
          <cell r="F144">
            <v>173.69479435661657</v>
          </cell>
          <cell r="G144">
            <v>162</v>
          </cell>
          <cell r="H144">
            <v>31.74363557229114</v>
          </cell>
          <cell r="I144">
            <v>132</v>
          </cell>
          <cell r="J144">
            <v>26.585290947947556</v>
          </cell>
          <cell r="K144">
            <v>152</v>
          </cell>
          <cell r="L144">
            <v>6.5334923246354846</v>
          </cell>
          <cell r="M144">
            <v>128</v>
          </cell>
          <cell r="N144">
            <v>3</v>
          </cell>
        </row>
        <row r="145">
          <cell r="A145" t="str">
            <v>Libya</v>
          </cell>
          <cell r="B145">
            <v>4.4383261836874963</v>
          </cell>
          <cell r="C145">
            <v>118</v>
          </cell>
          <cell r="D145">
            <v>3.8965789808805189</v>
          </cell>
          <cell r="E145">
            <v>115</v>
          </cell>
          <cell r="F145">
            <v>877.93884892955805</v>
          </cell>
          <cell r="G145">
            <v>89</v>
          </cell>
          <cell r="H145">
            <v>52.244182210785681</v>
          </cell>
          <cell r="I145">
            <v>120</v>
          </cell>
          <cell r="J145">
            <v>74.583978846855786</v>
          </cell>
          <cell r="K145">
            <v>94</v>
          </cell>
          <cell r="L145">
            <v>11.771145258048525</v>
          </cell>
          <cell r="M145">
            <v>71</v>
          </cell>
          <cell r="N145">
            <v>3</v>
          </cell>
        </row>
        <row r="146">
          <cell r="A146" t="str">
            <v>Seychelles</v>
          </cell>
          <cell r="B146">
            <v>1.9656142028048329</v>
          </cell>
          <cell r="C146">
            <v>136</v>
          </cell>
          <cell r="D146">
            <v>3.0581355131827901</v>
          </cell>
          <cell r="E146">
            <v>125</v>
          </cell>
          <cell r="F146">
            <v>1555.8167563192126</v>
          </cell>
          <cell r="G146">
            <v>36</v>
          </cell>
          <cell r="H146">
            <v>130.45059786726321</v>
          </cell>
          <cell r="I146">
            <v>93</v>
          </cell>
          <cell r="J146">
            <v>23.442863146510991</v>
          </cell>
          <cell r="K146">
            <v>156</v>
          </cell>
          <cell r="L146">
            <v>66.366328489648041</v>
          </cell>
          <cell r="M146">
            <v>3</v>
          </cell>
          <cell r="N146">
            <v>3</v>
          </cell>
        </row>
        <row r="147">
          <cell r="A147" t="str">
            <v>Sierra Leone</v>
          </cell>
          <cell r="B147">
            <v>2.2729068405078685</v>
          </cell>
          <cell r="C147">
            <v>129</v>
          </cell>
          <cell r="D147">
            <v>1.1796575070103497</v>
          </cell>
          <cell r="E147">
            <v>142</v>
          </cell>
          <cell r="F147">
            <v>519.00829633068531</v>
          </cell>
          <cell r="G147">
            <v>132</v>
          </cell>
          <cell r="H147">
            <v>26.128843228562957</v>
          </cell>
          <cell r="I147">
            <v>134</v>
          </cell>
          <cell r="J147">
            <v>45.147712690196613</v>
          </cell>
          <cell r="K147">
            <v>134</v>
          </cell>
          <cell r="L147">
            <v>11.495782740802792</v>
          </cell>
          <cell r="M147">
            <v>72</v>
          </cell>
          <cell r="N147">
            <v>3</v>
          </cell>
        </row>
        <row r="148">
          <cell r="A148" t="str">
            <v>Turks &amp; Caicos Islands</v>
          </cell>
          <cell r="B148">
            <v>1.8743095085199064</v>
          </cell>
          <cell r="C148">
            <v>137</v>
          </cell>
          <cell r="D148">
            <v>2.4166238161654272</v>
          </cell>
          <cell r="E148">
            <v>129</v>
          </cell>
          <cell r="F148">
            <v>1289.340850686807</v>
          </cell>
          <cell r="G148">
            <v>52</v>
          </cell>
          <cell r="H148">
            <v>17.307543823529787</v>
          </cell>
          <cell r="I148">
            <v>145</v>
          </cell>
          <cell r="J148">
            <v>139.62835170638147</v>
          </cell>
          <cell r="K148">
            <v>28</v>
          </cell>
          <cell r="L148">
            <v>9.2340906050234501</v>
          </cell>
          <cell r="M148">
            <v>100</v>
          </cell>
          <cell r="N148">
            <v>3</v>
          </cell>
        </row>
        <row r="149">
          <cell r="A149" t="str">
            <v>Venezuela</v>
          </cell>
          <cell r="B149">
            <v>5.4705521622018551</v>
          </cell>
          <cell r="C149">
            <v>107</v>
          </cell>
          <cell r="D149">
            <v>3.0200422573571828</v>
          </cell>
          <cell r="E149">
            <v>126</v>
          </cell>
          <cell r="F149">
            <v>552.05437546575547</v>
          </cell>
          <cell r="G149">
            <v>126</v>
          </cell>
          <cell r="H149">
            <v>79.739015377619623</v>
          </cell>
          <cell r="I149">
            <v>106</v>
          </cell>
          <cell r="J149">
            <v>37.874085139566688</v>
          </cell>
          <cell r="K149">
            <v>142</v>
          </cell>
          <cell r="L149">
            <v>14.576045162052761</v>
          </cell>
          <cell r="M149">
            <v>57</v>
          </cell>
          <cell r="N149">
            <v>3</v>
          </cell>
        </row>
        <row r="150">
          <cell r="A150" t="str">
            <v>Angola</v>
          </cell>
          <cell r="B150">
            <v>1.3513391808209545</v>
          </cell>
          <cell r="C150">
            <v>144</v>
          </cell>
          <cell r="D150">
            <v>4.7783605442580921</v>
          </cell>
          <cell r="E150">
            <v>111</v>
          </cell>
          <cell r="F150">
            <v>3536.0186488156005</v>
          </cell>
          <cell r="G150">
            <v>3</v>
          </cell>
          <cell r="H150">
            <v>19.599533692735832</v>
          </cell>
          <cell r="I150">
            <v>144</v>
          </cell>
          <cell r="J150">
            <v>243.79970560366414</v>
          </cell>
          <cell r="K150">
            <v>6</v>
          </cell>
          <cell r="L150">
            <v>14.503785556509126</v>
          </cell>
          <cell r="M150">
            <v>58</v>
          </cell>
          <cell r="N150">
            <v>2</v>
          </cell>
        </row>
        <row r="151">
          <cell r="A151" t="str">
            <v>Belize</v>
          </cell>
          <cell r="B151">
            <v>1.4703643850056169</v>
          </cell>
          <cell r="C151">
            <v>142</v>
          </cell>
          <cell r="D151">
            <v>0.56756065261216815</v>
          </cell>
          <cell r="E151">
            <v>156</v>
          </cell>
          <cell r="F151">
            <v>386</v>
          </cell>
          <cell r="G151">
            <v>152</v>
          </cell>
          <cell r="H151">
            <v>4.4110931550168511</v>
          </cell>
          <cell r="I151">
            <v>163</v>
          </cell>
          <cell r="J151">
            <v>128.66666666666666</v>
          </cell>
          <cell r="K151">
            <v>37</v>
          </cell>
          <cell r="L151">
            <v>3</v>
          </cell>
          <cell r="M151">
            <v>164</v>
          </cell>
          <cell r="N151">
            <v>2</v>
          </cell>
        </row>
        <row r="152">
          <cell r="A152" t="str">
            <v>Cameroon</v>
          </cell>
          <cell r="B152">
            <v>1.2706201802866448</v>
          </cell>
          <cell r="C152">
            <v>146</v>
          </cell>
          <cell r="D152">
            <v>27.138799100386059</v>
          </cell>
          <cell r="E152">
            <v>72</v>
          </cell>
          <cell r="F152">
            <v>21358.703034500599</v>
          </cell>
          <cell r="G152">
            <v>1</v>
          </cell>
          <cell r="H152">
            <v>24.672694707866746</v>
          </cell>
          <cell r="I152">
            <v>137</v>
          </cell>
          <cell r="J152">
            <v>1099.952778637228</v>
          </cell>
          <cell r="K152">
            <v>1</v>
          </cell>
          <cell r="L152">
            <v>19.417836337449579</v>
          </cell>
          <cell r="M152">
            <v>36</v>
          </cell>
          <cell r="N152">
            <v>2</v>
          </cell>
        </row>
        <row r="153">
          <cell r="A153" t="str">
            <v>Curacao</v>
          </cell>
          <cell r="B153">
            <v>1.2100380414925449</v>
          </cell>
          <cell r="C153">
            <v>149</v>
          </cell>
          <cell r="D153">
            <v>0.6327027086534025</v>
          </cell>
          <cell r="E153">
            <v>153</v>
          </cell>
          <cell r="F153">
            <v>522.87836163645159</v>
          </cell>
          <cell r="G153">
            <v>130</v>
          </cell>
          <cell r="H153">
            <v>5.5509714080082873</v>
          </cell>
          <cell r="I153">
            <v>159</v>
          </cell>
          <cell r="J153">
            <v>113.98053820645043</v>
          </cell>
          <cell r="K153">
            <v>50</v>
          </cell>
          <cell r="L153">
            <v>4.5874354505097488</v>
          </cell>
          <cell r="M153">
            <v>156</v>
          </cell>
          <cell r="N153">
            <v>2</v>
          </cell>
        </row>
        <row r="154">
          <cell r="A154" t="str">
            <v>Honduras</v>
          </cell>
          <cell r="B154">
            <v>2.2221735803793448</v>
          </cell>
          <cell r="C154">
            <v>131</v>
          </cell>
          <cell r="D154">
            <v>2.0552827574612911</v>
          </cell>
          <cell r="E154">
            <v>131</v>
          </cell>
          <cell r="F154">
            <v>924.89748578076251</v>
          </cell>
          <cell r="G154">
            <v>85</v>
          </cell>
          <cell r="H154">
            <v>22.674776262608916</v>
          </cell>
          <cell r="I154">
            <v>139</v>
          </cell>
          <cell r="J154">
            <v>90.641809809188132</v>
          </cell>
          <cell r="K154">
            <v>79</v>
          </cell>
          <cell r="L154">
            <v>10.20387266900101</v>
          </cell>
          <cell r="M154">
            <v>83</v>
          </cell>
          <cell r="N154">
            <v>2</v>
          </cell>
        </row>
        <row r="155">
          <cell r="A155" t="str">
            <v>Kyrgyzstan</v>
          </cell>
          <cell r="B155">
            <v>1.6131883605710695</v>
          </cell>
          <cell r="C155">
            <v>139</v>
          </cell>
          <cell r="D155">
            <v>3.2648965973878599</v>
          </cell>
          <cell r="E155">
            <v>124</v>
          </cell>
          <cell r="F155">
            <v>2023.8781020166084</v>
          </cell>
          <cell r="G155">
            <v>17</v>
          </cell>
          <cell r="H155">
            <v>184.0286927339815</v>
          </cell>
          <cell r="I155">
            <v>88</v>
          </cell>
          <cell r="J155">
            <v>17.741236700014799</v>
          </cell>
          <cell r="K155">
            <v>159</v>
          </cell>
          <cell r="L155">
            <v>114.07762244753319</v>
          </cell>
          <cell r="M155">
            <v>1</v>
          </cell>
          <cell r="N155">
            <v>2</v>
          </cell>
        </row>
        <row r="156">
          <cell r="A156" t="str">
            <v>Namibia</v>
          </cell>
          <cell r="B156">
            <v>1.3282588840913807</v>
          </cell>
          <cell r="C156">
            <v>145</v>
          </cell>
          <cell r="D156">
            <v>0.68405332530706109</v>
          </cell>
          <cell r="E156">
            <v>150</v>
          </cell>
          <cell r="F156">
            <v>515</v>
          </cell>
          <cell r="G156">
            <v>134</v>
          </cell>
          <cell r="H156">
            <v>16.93588583507681</v>
          </cell>
          <cell r="I156">
            <v>146</v>
          </cell>
          <cell r="J156">
            <v>40.390761485311977</v>
          </cell>
          <cell r="K156">
            <v>139</v>
          </cell>
          <cell r="L156">
            <v>12.750440473554299</v>
          </cell>
          <cell r="M156">
            <v>65</v>
          </cell>
          <cell r="N156">
            <v>2</v>
          </cell>
        </row>
        <row r="157">
          <cell r="A157" t="str">
            <v>Nicaragua</v>
          </cell>
          <cell r="B157">
            <v>1.2562506489446825</v>
          </cell>
          <cell r="C157">
            <v>147</v>
          </cell>
          <cell r="D157">
            <v>0.76402941740169705</v>
          </cell>
          <cell r="E157">
            <v>149</v>
          </cell>
          <cell r="F157">
            <v>608.18230664678458</v>
          </cell>
          <cell r="G157">
            <v>117</v>
          </cell>
          <cell r="H157">
            <v>6.4944319003122128</v>
          </cell>
          <cell r="I157">
            <v>157</v>
          </cell>
          <cell r="J157">
            <v>117.64376455544435</v>
          </cell>
          <cell r="K157">
            <v>49</v>
          </cell>
          <cell r="L157">
            <v>5.1696943645504829</v>
          </cell>
          <cell r="M157">
            <v>144</v>
          </cell>
          <cell r="N157">
            <v>2</v>
          </cell>
        </row>
        <row r="158">
          <cell r="A158" t="str">
            <v>Occupied Palestine Territories</v>
          </cell>
          <cell r="B158">
            <v>1.691652158976126</v>
          </cell>
          <cell r="C158">
            <v>138</v>
          </cell>
          <cell r="D158">
            <v>1.9913009023552779</v>
          </cell>
          <cell r="E158">
            <v>133</v>
          </cell>
          <cell r="F158">
            <v>1177.133781190877</v>
          </cell>
          <cell r="G158">
            <v>66</v>
          </cell>
          <cell r="H158">
            <v>31.090303569577411</v>
          </cell>
          <cell r="I158">
            <v>133</v>
          </cell>
          <cell r="J158">
            <v>64.048937248197618</v>
          </cell>
          <cell r="K158">
            <v>113</v>
          </cell>
          <cell r="L158">
            <v>18.378662188091223</v>
          </cell>
          <cell r="M158">
            <v>39</v>
          </cell>
          <cell r="N158">
            <v>2</v>
          </cell>
        </row>
        <row r="159">
          <cell r="A159" t="str">
            <v>Papua New Guinea</v>
          </cell>
          <cell r="B159">
            <v>1.3699650490446298</v>
          </cell>
          <cell r="C159">
            <v>143</v>
          </cell>
          <cell r="D159">
            <v>0.29380851670275648</v>
          </cell>
          <cell r="E159">
            <v>160</v>
          </cell>
          <cell r="F159">
            <v>214.46424265177367</v>
          </cell>
          <cell r="G159">
            <v>160</v>
          </cell>
          <cell r="H159">
            <v>19.827453125967736</v>
          </cell>
          <cell r="I159">
            <v>143</v>
          </cell>
          <cell r="J159">
            <v>14.818268127335003</v>
          </cell>
          <cell r="K159">
            <v>160</v>
          </cell>
          <cell r="L159">
            <v>14.472962751710179</v>
          </cell>
          <cell r="M159">
            <v>59</v>
          </cell>
          <cell r="N159">
            <v>2</v>
          </cell>
        </row>
        <row r="160">
          <cell r="A160" t="str">
            <v>South Sudan</v>
          </cell>
          <cell r="B160">
            <v>1.0571246085218493</v>
          </cell>
          <cell r="C160">
            <v>152</v>
          </cell>
          <cell r="D160">
            <v>0.58791219906350423</v>
          </cell>
          <cell r="E160">
            <v>155</v>
          </cell>
          <cell r="F160">
            <v>556.14276152890534</v>
          </cell>
          <cell r="G160">
            <v>124</v>
          </cell>
          <cell r="H160">
            <v>9.5243518368624098</v>
          </cell>
          <cell r="I160">
            <v>152</v>
          </cell>
          <cell r="J160">
            <v>61.727265973952001</v>
          </cell>
          <cell r="K160">
            <v>117</v>
          </cell>
          <cell r="L160">
            <v>9.0096775347800016</v>
          </cell>
          <cell r="M160">
            <v>106</v>
          </cell>
          <cell r="N160">
            <v>2</v>
          </cell>
        </row>
        <row r="161">
          <cell r="A161" t="str">
            <v>St Kitts and Nevis</v>
          </cell>
          <cell r="B161">
            <v>1.9942791850467159</v>
          </cell>
          <cell r="C161">
            <v>134</v>
          </cell>
          <cell r="D161">
            <v>0.67008617875153997</v>
          </cell>
          <cell r="E161">
            <v>151</v>
          </cell>
          <cell r="F161">
            <v>336.00419829676116</v>
          </cell>
          <cell r="G161">
            <v>155</v>
          </cell>
          <cell r="H161">
            <v>4.4193001134674068</v>
          </cell>
          <cell r="I161">
            <v>162</v>
          </cell>
          <cell r="J161">
            <v>151.62721733007328</v>
          </cell>
          <cell r="K161">
            <v>23</v>
          </cell>
          <cell r="L161">
            <v>2.2159886873431338</v>
          </cell>
          <cell r="M161">
            <v>165</v>
          </cell>
          <cell r="N161">
            <v>2</v>
          </cell>
        </row>
        <row r="162">
          <cell r="A162" t="str">
            <v>St Martin (French part)</v>
          </cell>
          <cell r="B162">
            <v>2.189443814094604</v>
          </cell>
          <cell r="C162">
            <v>132</v>
          </cell>
          <cell r="D162">
            <v>0.87485273528481522</v>
          </cell>
          <cell r="E162">
            <v>146</v>
          </cell>
          <cell r="F162">
            <v>399.57761402824178</v>
          </cell>
          <cell r="G162">
            <v>150</v>
          </cell>
          <cell r="H162">
            <v>125.22901219002004</v>
          </cell>
          <cell r="I162">
            <v>94</v>
          </cell>
          <cell r="J162">
            <v>6.9860228072176342</v>
          </cell>
          <cell r="K162">
            <v>163</v>
          </cell>
          <cell r="L162">
            <v>57.196723379634079</v>
          </cell>
          <cell r="M162">
            <v>6</v>
          </cell>
          <cell r="N162">
            <v>2</v>
          </cell>
        </row>
        <row r="163">
          <cell r="A163" t="str">
            <v>Sudan</v>
          </cell>
          <cell r="B163">
            <v>1.4817609140578458</v>
          </cell>
          <cell r="C163">
            <v>141</v>
          </cell>
          <cell r="D163">
            <v>2.069123808915375</v>
          </cell>
          <cell r="E163">
            <v>130</v>
          </cell>
          <cell r="F163">
            <v>1396.3951871621573</v>
          </cell>
          <cell r="G163">
            <v>43</v>
          </cell>
          <cell r="H163">
            <v>84.820778239206703</v>
          </cell>
          <cell r="I163">
            <v>105</v>
          </cell>
          <cell r="J163">
            <v>24.394067725718696</v>
          </cell>
          <cell r="K163">
            <v>153</v>
          </cell>
          <cell r="L163">
            <v>57.243228266105703</v>
          </cell>
          <cell r="M163">
            <v>5</v>
          </cell>
          <cell r="N163">
            <v>2</v>
          </cell>
        </row>
        <row r="164">
          <cell r="A164" t="str">
            <v>345</v>
          </cell>
          <cell r="B164">
            <v>0.64294431391829754</v>
          </cell>
          <cell r="C164">
            <v>162</v>
          </cell>
          <cell r="D164">
            <v>0.65258847862707203</v>
          </cell>
          <cell r="E164">
            <v>152</v>
          </cell>
          <cell r="F164">
            <v>1015.0000000000001</v>
          </cell>
          <cell r="G164">
            <v>76</v>
          </cell>
          <cell r="H164">
            <v>3.2147215695914877</v>
          </cell>
          <cell r="I164">
            <v>166</v>
          </cell>
          <cell r="J164">
            <v>203</v>
          </cell>
          <cell r="K164">
            <v>12</v>
          </cell>
          <cell r="L164">
            <v>5</v>
          </cell>
          <cell r="M164">
            <v>146</v>
          </cell>
          <cell r="N164">
            <v>1</v>
          </cell>
        </row>
        <row r="165">
          <cell r="A165" t="str">
            <v>Afghanistan</v>
          </cell>
          <cell r="B165">
            <v>0.89274318382521367</v>
          </cell>
          <cell r="C165">
            <v>155</v>
          </cell>
          <cell r="D165">
            <v>1.2221654186567175</v>
          </cell>
          <cell r="E165">
            <v>141</v>
          </cell>
          <cell r="F165">
            <v>1369</v>
          </cell>
          <cell r="G165">
            <v>44</v>
          </cell>
          <cell r="H165">
            <v>24.104065963280767</v>
          </cell>
          <cell r="I165">
            <v>138</v>
          </cell>
          <cell r="J165">
            <v>50.703703703703702</v>
          </cell>
          <cell r="K165">
            <v>131</v>
          </cell>
          <cell r="L165">
            <v>26.999999999999996</v>
          </cell>
          <cell r="M165">
            <v>19</v>
          </cell>
          <cell r="N165">
            <v>1</v>
          </cell>
        </row>
        <row r="166">
          <cell r="A166" t="str">
            <v>American Samoa</v>
          </cell>
          <cell r="B166">
            <v>1.0699929567832305</v>
          </cell>
          <cell r="C166">
            <v>151</v>
          </cell>
          <cell r="D166">
            <v>0.55104637274336377</v>
          </cell>
          <cell r="E166">
            <v>157</v>
          </cell>
          <cell r="F166">
            <v>515</v>
          </cell>
          <cell r="G166">
            <v>135</v>
          </cell>
          <cell r="H166">
            <v>7.4899506974826133</v>
          </cell>
          <cell r="I166">
            <v>155</v>
          </cell>
          <cell r="J166">
            <v>73.571428571428584</v>
          </cell>
          <cell r="K166">
            <v>101</v>
          </cell>
          <cell r="L166">
            <v>7</v>
          </cell>
          <cell r="M166">
            <v>120</v>
          </cell>
          <cell r="N166">
            <v>1</v>
          </cell>
        </row>
        <row r="167">
          <cell r="A167" t="str">
            <v>British Virgin Islands</v>
          </cell>
          <cell r="B167">
            <v>1.243408719340801</v>
          </cell>
          <cell r="C167">
            <v>148</v>
          </cell>
          <cell r="D167">
            <v>1.912362610346152</v>
          </cell>
          <cell r="E167">
            <v>134</v>
          </cell>
          <cell r="F167">
            <v>1538</v>
          </cell>
          <cell r="G167">
            <v>37</v>
          </cell>
          <cell r="H167">
            <v>38.54567029956484</v>
          </cell>
          <cell r="I167">
            <v>129</v>
          </cell>
          <cell r="J167">
            <v>49.612903225806441</v>
          </cell>
          <cell r="K167">
            <v>132</v>
          </cell>
          <cell r="L167">
            <v>31.000000000000007</v>
          </cell>
          <cell r="M167">
            <v>16</v>
          </cell>
          <cell r="N167">
            <v>1</v>
          </cell>
        </row>
        <row r="168">
          <cell r="A168" t="str">
            <v>Congo Republic</v>
          </cell>
          <cell r="B168">
            <v>0.93331079398290184</v>
          </cell>
          <cell r="C168">
            <v>153</v>
          </cell>
          <cell r="D168">
            <v>1.6939590910789668</v>
          </cell>
          <cell r="E168">
            <v>136</v>
          </cell>
          <cell r="F168">
            <v>1815</v>
          </cell>
          <cell r="G168">
            <v>25</v>
          </cell>
          <cell r="H168">
            <v>10.266418733811921</v>
          </cell>
          <cell r="I168">
            <v>151</v>
          </cell>
          <cell r="J168">
            <v>164.99999999999997</v>
          </cell>
          <cell r="K168">
            <v>17</v>
          </cell>
          <cell r="L168">
            <v>11.000000000000002</v>
          </cell>
          <cell r="M168">
            <v>77</v>
          </cell>
          <cell r="N168">
            <v>1</v>
          </cell>
        </row>
        <row r="169">
          <cell r="A169" t="str">
            <v>eSwatini</v>
          </cell>
          <cell r="B169">
            <v>0.69343326926146243</v>
          </cell>
          <cell r="C169">
            <v>160</v>
          </cell>
          <cell r="D169">
            <v>1.733583173153656E-2</v>
          </cell>
          <cell r="E169">
            <v>166</v>
          </cell>
          <cell r="F169">
            <v>24.999999999999996</v>
          </cell>
          <cell r="G169">
            <v>165</v>
          </cell>
          <cell r="H169">
            <v>11.788365577444862</v>
          </cell>
          <cell r="I169">
            <v>150</v>
          </cell>
          <cell r="J169">
            <v>1.4705882352941173</v>
          </cell>
          <cell r="K169">
            <v>166</v>
          </cell>
          <cell r="L169">
            <v>17</v>
          </cell>
          <cell r="M169">
            <v>44</v>
          </cell>
          <cell r="N169">
            <v>1</v>
          </cell>
        </row>
        <row r="170">
          <cell r="A170" t="str">
            <v>Falkland Islands</v>
          </cell>
          <cell r="B170">
            <v>0.44857475120802015</v>
          </cell>
          <cell r="C170">
            <v>164</v>
          </cell>
          <cell r="D170">
            <v>0.23101599687213037</v>
          </cell>
          <cell r="E170">
            <v>161</v>
          </cell>
          <cell r="F170">
            <v>515</v>
          </cell>
          <cell r="G170">
            <v>137</v>
          </cell>
          <cell r="H170">
            <v>21.083013306776945</v>
          </cell>
          <cell r="I170">
            <v>141</v>
          </cell>
          <cell r="J170">
            <v>10.957446808510639</v>
          </cell>
          <cell r="K170">
            <v>161</v>
          </cell>
          <cell r="L170">
            <v>46.999999999999993</v>
          </cell>
          <cell r="M170">
            <v>8</v>
          </cell>
          <cell r="N170">
            <v>1</v>
          </cell>
        </row>
        <row r="171">
          <cell r="A171" t="str">
            <v>Fiji</v>
          </cell>
          <cell r="B171">
            <v>0.8243474062162145</v>
          </cell>
          <cell r="C171">
            <v>157</v>
          </cell>
          <cell r="D171">
            <v>4.5339107341891796E-2</v>
          </cell>
          <cell r="E171">
            <v>164</v>
          </cell>
          <cell r="F171">
            <v>55</v>
          </cell>
          <cell r="G171">
            <v>164</v>
          </cell>
          <cell r="H171">
            <v>24.730422186486432</v>
          </cell>
          <cell r="I171">
            <v>136</v>
          </cell>
          <cell r="J171">
            <v>1.8333333333333335</v>
          </cell>
          <cell r="K171">
            <v>164</v>
          </cell>
          <cell r="L171">
            <v>29.999999999999996</v>
          </cell>
          <cell r="M171">
            <v>17</v>
          </cell>
          <cell r="N171">
            <v>1</v>
          </cell>
        </row>
        <row r="172">
          <cell r="A172" t="str">
            <v>Guam</v>
          </cell>
          <cell r="B172">
            <v>1.6104117751329226</v>
          </cell>
          <cell r="C172">
            <v>140</v>
          </cell>
          <cell r="D172">
            <v>1.1369507132438432</v>
          </cell>
          <cell r="E172">
            <v>143</v>
          </cell>
          <cell r="F172">
            <v>706</v>
          </cell>
          <cell r="G172">
            <v>107</v>
          </cell>
          <cell r="H172">
            <v>8.0520588756646116</v>
          </cell>
          <cell r="I172">
            <v>154</v>
          </cell>
          <cell r="J172">
            <v>141.20000000000002</v>
          </cell>
          <cell r="K172">
            <v>27</v>
          </cell>
          <cell r="L172">
            <v>4.9999999999999991</v>
          </cell>
          <cell r="M172">
            <v>147</v>
          </cell>
          <cell r="N172">
            <v>1</v>
          </cell>
        </row>
        <row r="173">
          <cell r="A173" t="str">
            <v>Mali</v>
          </cell>
          <cell r="B173">
            <v>1.1431042369871052</v>
          </cell>
          <cell r="C173">
            <v>150</v>
          </cell>
          <cell r="D173">
            <v>1.43345271318183</v>
          </cell>
          <cell r="E173">
            <v>139</v>
          </cell>
          <cell r="F173">
            <v>1254</v>
          </cell>
          <cell r="G173">
            <v>56</v>
          </cell>
          <cell r="H173">
            <v>4.5724169479484207</v>
          </cell>
          <cell r="I173">
            <v>161</v>
          </cell>
          <cell r="J173">
            <v>313.5</v>
          </cell>
          <cell r="K173">
            <v>4</v>
          </cell>
          <cell r="L173">
            <v>4</v>
          </cell>
          <cell r="M173">
            <v>162</v>
          </cell>
          <cell r="N173">
            <v>1</v>
          </cell>
        </row>
        <row r="174">
          <cell r="A174" t="str">
            <v>Montenegro</v>
          </cell>
          <cell r="B174">
            <v>0.81534034250210452</v>
          </cell>
          <cell r="C174">
            <v>158</v>
          </cell>
          <cell r="D174">
            <v>0.41990027638858385</v>
          </cell>
          <cell r="E174">
            <v>159</v>
          </cell>
          <cell r="F174">
            <v>515</v>
          </cell>
          <cell r="G174">
            <v>136</v>
          </cell>
          <cell r="H174">
            <v>5.7073823975147313</v>
          </cell>
          <cell r="I174">
            <v>158</v>
          </cell>
          <cell r="J174">
            <v>73.571428571428584</v>
          </cell>
          <cell r="K174">
            <v>102</v>
          </cell>
          <cell r="L174">
            <v>7</v>
          </cell>
          <cell r="M174">
            <v>121</v>
          </cell>
          <cell r="N174">
            <v>1</v>
          </cell>
        </row>
        <row r="175">
          <cell r="A175" t="str">
            <v>Mozambique</v>
          </cell>
          <cell r="B175">
            <v>0.84481586614367443</v>
          </cell>
          <cell r="C175">
            <v>156</v>
          </cell>
          <cell r="D175">
            <v>1.3770498618141893</v>
          </cell>
          <cell r="E175">
            <v>140</v>
          </cell>
          <cell r="F175">
            <v>1630</v>
          </cell>
          <cell r="G175">
            <v>33</v>
          </cell>
          <cell r="H175">
            <v>16.89631732287349</v>
          </cell>
          <cell r="I175">
            <v>147</v>
          </cell>
          <cell r="J175">
            <v>81.499999999999986</v>
          </cell>
          <cell r="K175">
            <v>89</v>
          </cell>
          <cell r="L175">
            <v>20</v>
          </cell>
          <cell r="M175">
            <v>35</v>
          </cell>
          <cell r="N175">
            <v>1</v>
          </cell>
        </row>
        <row r="176">
          <cell r="A176" t="str">
            <v>Reunion Island</v>
          </cell>
          <cell r="B176">
            <v>0.43388812253766362</v>
          </cell>
          <cell r="C176">
            <v>166</v>
          </cell>
          <cell r="D176">
            <v>0.17442302526014078</v>
          </cell>
          <cell r="E176">
            <v>162</v>
          </cell>
          <cell r="F176">
            <v>402</v>
          </cell>
          <cell r="G176">
            <v>149</v>
          </cell>
          <cell r="H176">
            <v>4.3388812253766362</v>
          </cell>
          <cell r="I176">
            <v>164</v>
          </cell>
          <cell r="J176">
            <v>40.200000000000003</v>
          </cell>
          <cell r="K176">
            <v>140</v>
          </cell>
          <cell r="L176">
            <v>10</v>
          </cell>
          <cell r="M176">
            <v>89</v>
          </cell>
          <cell r="N176">
            <v>1</v>
          </cell>
        </row>
        <row r="177">
          <cell r="A177" t="str">
            <v>Senegal</v>
          </cell>
          <cell r="B177">
            <v>2.0999719803184909</v>
          </cell>
          <cell r="C177">
            <v>133</v>
          </cell>
          <cell r="D177">
            <v>3.1499579704777361E-2</v>
          </cell>
          <cell r="E177">
            <v>165</v>
          </cell>
          <cell r="F177">
            <v>15</v>
          </cell>
          <cell r="G177">
            <v>166</v>
          </cell>
          <cell r="H177">
            <v>20.999719803184906</v>
          </cell>
          <cell r="I177">
            <v>142</v>
          </cell>
          <cell r="J177">
            <v>1.5</v>
          </cell>
          <cell r="K177">
            <v>165</v>
          </cell>
          <cell r="L177">
            <v>9.9999999999999982</v>
          </cell>
          <cell r="M177">
            <v>90</v>
          </cell>
          <cell r="N177">
            <v>1</v>
          </cell>
        </row>
        <row r="178">
          <cell r="A178" t="str">
            <v>Somalia</v>
          </cell>
          <cell r="B178">
            <v>0.92442785228518243</v>
          </cell>
          <cell r="C178">
            <v>154</v>
          </cell>
          <cell r="D178">
            <v>2.7871499746398252</v>
          </cell>
          <cell r="E178">
            <v>127</v>
          </cell>
          <cell r="F178">
            <v>3015</v>
          </cell>
          <cell r="G178">
            <v>4</v>
          </cell>
          <cell r="H178">
            <v>3.6977114091407297</v>
          </cell>
          <cell r="I178">
            <v>165</v>
          </cell>
          <cell r="J178">
            <v>753.75</v>
          </cell>
          <cell r="K178">
            <v>2</v>
          </cell>
          <cell r="L178">
            <v>4</v>
          </cell>
          <cell r="M178">
            <v>161</v>
          </cell>
          <cell r="N178">
            <v>1</v>
          </cell>
        </row>
        <row r="179">
          <cell r="A179" t="str">
            <v>St Helena, Ascension and Tristan da Cunha</v>
          </cell>
          <cell r="B179">
            <v>0.63695977892493416</v>
          </cell>
          <cell r="C179">
            <v>163</v>
          </cell>
          <cell r="D179">
            <v>1.4955815609157455</v>
          </cell>
          <cell r="E179">
            <v>138</v>
          </cell>
          <cell r="F179">
            <v>2348</v>
          </cell>
          <cell r="G179">
            <v>11</v>
          </cell>
          <cell r="H179">
            <v>21.656632483447762</v>
          </cell>
          <cell r="I179">
            <v>140</v>
          </cell>
          <cell r="J179">
            <v>69.058823529411768</v>
          </cell>
          <cell r="K179">
            <v>107</v>
          </cell>
          <cell r="L179">
            <v>34</v>
          </cell>
          <cell r="M179">
            <v>13</v>
          </cell>
          <cell r="N179">
            <v>1</v>
          </cell>
        </row>
        <row r="180">
          <cell r="A180" t="str">
            <v>Tuvalu</v>
          </cell>
          <cell r="B180">
            <v>0.76538845378892384</v>
          </cell>
          <cell r="C180">
            <v>159</v>
          </cell>
          <cell r="D180">
            <v>8.8019672185726247E-2</v>
          </cell>
          <cell r="E180">
            <v>163</v>
          </cell>
          <cell r="F180">
            <v>115</v>
          </cell>
          <cell r="G180">
            <v>163</v>
          </cell>
          <cell r="H180">
            <v>8.419272991678163</v>
          </cell>
          <cell r="I180">
            <v>153</v>
          </cell>
          <cell r="J180">
            <v>10.454545454545455</v>
          </cell>
          <cell r="K180">
            <v>162</v>
          </cell>
          <cell r="L180">
            <v>11.000000000000002</v>
          </cell>
          <cell r="M180">
            <v>78</v>
          </cell>
          <cell r="N180">
            <v>1</v>
          </cell>
        </row>
        <row r="181">
          <cell r="A181" t="str">
            <v>Vanuatu</v>
          </cell>
          <cell r="B181">
            <v>0.66873930298362416</v>
          </cell>
          <cell r="C181">
            <v>161</v>
          </cell>
          <cell r="D181">
            <v>1.0131400440201905</v>
          </cell>
          <cell r="E181">
            <v>145</v>
          </cell>
          <cell r="F181">
            <v>1515</v>
          </cell>
          <cell r="G181">
            <v>39</v>
          </cell>
          <cell r="H181">
            <v>5.3499144238689933</v>
          </cell>
          <cell r="I181">
            <v>160</v>
          </cell>
          <cell r="J181">
            <v>189.375</v>
          </cell>
          <cell r="K181">
            <v>15</v>
          </cell>
          <cell r="L181">
            <v>8</v>
          </cell>
          <cell r="M181">
            <v>114</v>
          </cell>
          <cell r="N181">
            <v>1</v>
          </cell>
        </row>
        <row r="182">
          <cell r="A182" t="str">
            <v>Yemen</v>
          </cell>
          <cell r="B182">
            <v>0.43388812253766362</v>
          </cell>
          <cell r="C182">
            <v>165</v>
          </cell>
          <cell r="D182">
            <v>0.44039644437572856</v>
          </cell>
          <cell r="E182">
            <v>158</v>
          </cell>
          <cell r="F182">
            <v>1014.9999999999999</v>
          </cell>
          <cell r="G182">
            <v>77</v>
          </cell>
          <cell r="H182">
            <v>6.5083218380649539</v>
          </cell>
          <cell r="I182">
            <v>156</v>
          </cell>
          <cell r="J182">
            <v>67.666666666666671</v>
          </cell>
          <cell r="K182">
            <v>109</v>
          </cell>
          <cell r="L182">
            <v>14.999999999999998</v>
          </cell>
          <cell r="M182">
            <v>54</v>
          </cell>
          <cell r="N182">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K101"/>
  <sheetViews>
    <sheetView showGridLines="0" tabSelected="1" zoomScale="85" zoomScaleNormal="85" workbookViewId="0">
      <pane xSplit="1" ySplit="10" topLeftCell="B11" activePane="bottomRight" state="frozen"/>
      <selection pane="topRight" activeCell="B1" sqref="B1"/>
      <selection pane="bottomLeft" activeCell="A11" sqref="A11"/>
      <selection pane="bottomRight" activeCell="B11" sqref="A1:XFD1048576"/>
    </sheetView>
  </sheetViews>
  <sheetFormatPr defaultColWidth="9.08984375" defaultRowHeight="12.5" x14ac:dyDescent="0.25"/>
  <cols>
    <col min="1" max="1" width="27.08984375" style="13" customWidth="1"/>
    <col min="2" max="3" width="6.6328125" style="13" customWidth="1"/>
    <col min="4" max="4" width="6.453125" style="13" customWidth="1"/>
    <col min="5" max="5" width="5.08984375" style="13" bestFit="1" customWidth="1"/>
    <col min="6" max="7" width="6.90625" style="13" customWidth="1"/>
    <col min="8" max="8" width="6.36328125" style="13" customWidth="1"/>
    <col min="9" max="10" width="5.6328125" style="21" customWidth="1"/>
    <col min="11" max="11" width="5.6328125" style="22" customWidth="1"/>
    <col min="12" max="19" width="5.6328125" style="11" customWidth="1"/>
    <col min="20" max="21" width="2.6328125" style="12" customWidth="1"/>
    <col min="22" max="24" width="6.36328125" style="12" customWidth="1"/>
    <col min="25" max="25" width="5.08984375" style="12" bestFit="1" customWidth="1"/>
    <col min="26" max="27" width="6.54296875" style="12" customWidth="1"/>
    <col min="28" max="28" width="6.453125" style="12" customWidth="1"/>
    <col min="29" max="31" width="6.6328125" style="12" customWidth="1"/>
    <col min="32" max="39" width="6.6328125" style="11" customWidth="1"/>
    <col min="40" max="41" width="2.6328125" style="13" customWidth="1"/>
    <col min="42" max="44" width="4.81640625" style="13" customWidth="1"/>
    <col min="45" max="45" width="5.08984375" style="13" bestFit="1" customWidth="1"/>
    <col min="46" max="48" width="6.08984375" style="13" customWidth="1"/>
    <col min="49" max="50" width="5.6328125" style="13" customWidth="1"/>
    <col min="51" max="51" width="5.6328125" style="12" customWidth="1"/>
    <col min="52" max="59" width="5.6328125" style="13" customWidth="1"/>
    <col min="60" max="60" width="3" style="13" customWidth="1"/>
    <col min="61" max="61" width="42.36328125" style="13" customWidth="1"/>
    <col min="62" max="16384" width="9.08984375" style="13"/>
  </cols>
  <sheetData>
    <row r="1" spans="1:63" s="1" customFormat="1" ht="30" x14ac:dyDescent="0.6">
      <c r="A1" s="39" t="s">
        <v>41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row>
    <row r="2" spans="1:63" s="7" customFormat="1" ht="15.5" x14ac:dyDescent="0.35">
      <c r="A2" s="2" t="s">
        <v>39</v>
      </c>
      <c r="B2" s="2"/>
      <c r="C2" s="2"/>
      <c r="D2" s="2"/>
      <c r="E2" s="2"/>
      <c r="F2" s="2"/>
      <c r="G2" s="2"/>
      <c r="H2" s="2"/>
      <c r="I2" s="3"/>
      <c r="J2" s="3"/>
      <c r="K2" s="4"/>
      <c r="L2" s="3"/>
      <c r="M2" s="3"/>
      <c r="N2" s="3"/>
      <c r="O2" s="3"/>
      <c r="P2" s="3"/>
      <c r="Q2" s="5"/>
      <c r="R2" s="5"/>
      <c r="S2" s="5"/>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row>
    <row r="3" spans="1:63" s="7" customFormat="1" ht="15.5" x14ac:dyDescent="0.35">
      <c r="A3" s="2" t="s">
        <v>46</v>
      </c>
      <c r="B3" s="2"/>
      <c r="C3" s="2"/>
      <c r="D3" s="2"/>
      <c r="E3" s="2"/>
      <c r="F3" s="2"/>
      <c r="G3" s="2"/>
      <c r="H3" s="2"/>
      <c r="I3" s="3"/>
      <c r="J3" s="3"/>
      <c r="K3" s="4"/>
      <c r="L3" s="3"/>
      <c r="M3" s="3"/>
      <c r="N3" s="3"/>
      <c r="O3" s="3"/>
      <c r="P3" s="3"/>
      <c r="Q3" s="5"/>
      <c r="R3" s="5"/>
      <c r="S3" s="5"/>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row>
    <row r="4" spans="1:63" s="7" customFormat="1" ht="15.5" x14ac:dyDescent="0.35">
      <c r="A4" s="2"/>
      <c r="B4" s="2"/>
      <c r="C4" s="2"/>
      <c r="D4" s="2"/>
      <c r="E4" s="2"/>
      <c r="F4" s="2"/>
      <c r="G4" s="2"/>
      <c r="H4" s="2"/>
      <c r="I4" s="3"/>
      <c r="J4" s="3"/>
      <c r="K4" s="4"/>
      <c r="L4" s="3"/>
      <c r="M4" s="3"/>
      <c r="N4" s="3"/>
      <c r="O4" s="3"/>
      <c r="P4" s="3"/>
      <c r="Q4" s="5"/>
      <c r="R4" s="5"/>
      <c r="S4" s="5"/>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row>
    <row r="5" spans="1:63" ht="13" x14ac:dyDescent="0.25">
      <c r="A5" s="8" t="s">
        <v>40</v>
      </c>
      <c r="B5" s="8"/>
      <c r="C5" s="8"/>
      <c r="D5" s="8"/>
      <c r="E5" s="8"/>
      <c r="F5" s="8"/>
      <c r="G5" s="8"/>
      <c r="H5" s="8"/>
      <c r="I5" s="9"/>
      <c r="J5" s="9"/>
      <c r="K5" s="10"/>
    </row>
    <row r="6" spans="1:63" ht="13" x14ac:dyDescent="0.25">
      <c r="A6" s="8" t="s">
        <v>49</v>
      </c>
      <c r="B6" s="8"/>
      <c r="C6" s="8"/>
      <c r="D6" s="8"/>
      <c r="E6" s="8"/>
      <c r="F6" s="8"/>
      <c r="G6" s="8"/>
      <c r="H6" s="8"/>
      <c r="I6" s="9"/>
      <c r="J6" s="9"/>
      <c r="K6" s="10"/>
    </row>
    <row r="8" spans="1:63" s="14" customFormat="1" ht="25" x14ac:dyDescent="0.3">
      <c r="A8" s="45" t="s">
        <v>0</v>
      </c>
      <c r="B8" s="47" t="s">
        <v>43</v>
      </c>
      <c r="C8" s="47"/>
      <c r="D8" s="47"/>
      <c r="E8" s="47"/>
      <c r="F8" s="47"/>
      <c r="G8" s="47"/>
      <c r="H8" s="47"/>
      <c r="I8" s="47"/>
      <c r="J8" s="47"/>
      <c r="K8" s="47"/>
      <c r="L8" s="47"/>
      <c r="M8" s="47"/>
      <c r="N8" s="47"/>
      <c r="O8" s="47"/>
      <c r="P8" s="47"/>
      <c r="Q8" s="47"/>
      <c r="R8" s="47"/>
      <c r="S8" s="47"/>
      <c r="V8" s="47" t="s">
        <v>44</v>
      </c>
      <c r="W8" s="47"/>
      <c r="X8" s="47"/>
      <c r="Y8" s="47"/>
      <c r="Z8" s="47"/>
      <c r="AA8" s="47"/>
      <c r="AB8" s="47"/>
      <c r="AC8" s="47"/>
      <c r="AD8" s="47"/>
      <c r="AE8" s="47"/>
      <c r="AF8" s="47"/>
      <c r="AG8" s="47"/>
      <c r="AH8" s="47"/>
      <c r="AI8" s="47"/>
      <c r="AJ8" s="47"/>
      <c r="AK8" s="47"/>
      <c r="AL8" s="47"/>
      <c r="AM8" s="47"/>
      <c r="AP8" s="49" t="s">
        <v>3</v>
      </c>
      <c r="AQ8" s="49"/>
      <c r="AR8" s="49"/>
      <c r="AS8" s="49"/>
      <c r="AT8" s="49"/>
      <c r="AU8" s="49"/>
      <c r="AV8" s="49"/>
      <c r="AW8" s="49"/>
      <c r="AX8" s="49"/>
      <c r="AY8" s="49"/>
      <c r="AZ8" s="49"/>
      <c r="BA8" s="49"/>
      <c r="BB8" s="49"/>
      <c r="BC8" s="49"/>
      <c r="BD8" s="49"/>
      <c r="BE8" s="49"/>
      <c r="BF8" s="49"/>
      <c r="BG8" s="49"/>
      <c r="BI8" s="46"/>
      <c r="BJ8" s="46"/>
      <c r="BK8" s="46"/>
    </row>
    <row r="9" spans="1:63" s="15" customFormat="1" ht="17.5" x14ac:dyDescent="0.35">
      <c r="A9" s="45"/>
      <c r="B9" s="48" t="s">
        <v>42</v>
      </c>
      <c r="C9" s="48"/>
      <c r="D9" s="48"/>
      <c r="E9" s="48"/>
      <c r="F9" s="48"/>
      <c r="G9" s="48"/>
      <c r="H9" s="48"/>
      <c r="I9" s="48"/>
      <c r="J9" s="48"/>
      <c r="K9" s="48"/>
      <c r="L9" s="48"/>
      <c r="M9" s="48"/>
      <c r="N9" s="48"/>
      <c r="O9" s="48"/>
      <c r="P9" s="48"/>
      <c r="Q9" s="48"/>
      <c r="R9" s="48"/>
      <c r="S9" s="48"/>
      <c r="V9" s="48" t="s">
        <v>42</v>
      </c>
      <c r="W9" s="48"/>
      <c r="X9" s="48"/>
      <c r="Y9" s="48"/>
      <c r="Z9" s="48"/>
      <c r="AA9" s="48"/>
      <c r="AB9" s="48"/>
      <c r="AC9" s="48"/>
      <c r="AD9" s="48"/>
      <c r="AE9" s="48"/>
      <c r="AF9" s="48"/>
      <c r="AG9" s="48"/>
      <c r="AH9" s="48"/>
      <c r="AI9" s="48"/>
      <c r="AJ9" s="48"/>
      <c r="AK9" s="48"/>
      <c r="AL9" s="48"/>
      <c r="AM9" s="48"/>
      <c r="AP9" s="50" t="s">
        <v>45</v>
      </c>
      <c r="AQ9" s="50"/>
      <c r="AR9" s="50"/>
      <c r="AS9" s="50"/>
      <c r="AT9" s="50"/>
      <c r="AU9" s="50"/>
      <c r="AV9" s="50"/>
      <c r="AW9" s="50"/>
      <c r="AX9" s="50"/>
      <c r="AY9" s="50"/>
      <c r="AZ9" s="50"/>
      <c r="BA9" s="50"/>
      <c r="BB9" s="50"/>
      <c r="BC9" s="50"/>
      <c r="BD9" s="50"/>
      <c r="BE9" s="50"/>
      <c r="BF9" s="50"/>
      <c r="BG9" s="50"/>
    </row>
    <row r="10" spans="1:63" s="18" customFormat="1" ht="13" x14ac:dyDescent="0.3">
      <c r="A10" s="16" t="s">
        <v>47</v>
      </c>
      <c r="B10" s="44">
        <v>2023</v>
      </c>
      <c r="C10" s="41">
        <v>2022</v>
      </c>
      <c r="D10" s="41">
        <v>2021</v>
      </c>
      <c r="E10" s="41">
        <v>2019</v>
      </c>
      <c r="F10" s="41">
        <v>2018</v>
      </c>
      <c r="G10" s="41">
        <v>2017</v>
      </c>
      <c r="H10" s="41">
        <v>2016</v>
      </c>
      <c r="I10" s="41">
        <v>2015</v>
      </c>
      <c r="J10" s="41">
        <v>2014</v>
      </c>
      <c r="K10" s="41">
        <v>2013</v>
      </c>
      <c r="L10" s="41">
        <v>2012</v>
      </c>
      <c r="M10" s="41">
        <v>2011</v>
      </c>
      <c r="N10" s="41">
        <v>2010</v>
      </c>
      <c r="O10" s="41">
        <v>2009</v>
      </c>
      <c r="P10" s="41">
        <v>2008</v>
      </c>
      <c r="Q10" s="41">
        <v>2007</v>
      </c>
      <c r="R10" s="41">
        <v>2006</v>
      </c>
      <c r="S10" s="41">
        <v>2005</v>
      </c>
      <c r="V10" s="44">
        <v>2023</v>
      </c>
      <c r="W10" s="41">
        <v>2022</v>
      </c>
      <c r="X10" s="41">
        <v>2021</v>
      </c>
      <c r="Y10" s="40">
        <v>2019</v>
      </c>
      <c r="Z10" s="37">
        <v>2018</v>
      </c>
      <c r="AA10" s="33">
        <v>2017</v>
      </c>
      <c r="AB10" s="17">
        <v>2016</v>
      </c>
      <c r="AC10" s="17">
        <v>2015</v>
      </c>
      <c r="AD10" s="17">
        <v>2014</v>
      </c>
      <c r="AE10" s="17">
        <v>2013</v>
      </c>
      <c r="AF10" s="17">
        <v>2012</v>
      </c>
      <c r="AG10" s="17">
        <v>2011</v>
      </c>
      <c r="AH10" s="17">
        <v>2010</v>
      </c>
      <c r="AI10" s="17">
        <v>2009</v>
      </c>
      <c r="AJ10" s="17">
        <v>2008</v>
      </c>
      <c r="AK10" s="17">
        <v>2007</v>
      </c>
      <c r="AL10" s="17">
        <v>2006</v>
      </c>
      <c r="AM10" s="17">
        <v>2005</v>
      </c>
      <c r="AP10" s="19">
        <v>2023</v>
      </c>
      <c r="AQ10" s="19">
        <v>2022</v>
      </c>
      <c r="AR10" s="19">
        <v>2021</v>
      </c>
      <c r="AS10" s="19">
        <v>2019</v>
      </c>
      <c r="AT10" s="19">
        <v>2018</v>
      </c>
      <c r="AU10" s="19">
        <v>2017</v>
      </c>
      <c r="AV10" s="19">
        <v>2016</v>
      </c>
      <c r="AW10" s="19">
        <v>2015</v>
      </c>
      <c r="AX10" s="19">
        <v>2014</v>
      </c>
      <c r="AY10" s="19">
        <v>2013</v>
      </c>
      <c r="AZ10" s="19">
        <v>2012</v>
      </c>
      <c r="BA10" s="19">
        <v>2011</v>
      </c>
      <c r="BB10" s="19">
        <v>2010</v>
      </c>
      <c r="BC10" s="19">
        <v>2009</v>
      </c>
      <c r="BD10" s="19">
        <v>2008</v>
      </c>
      <c r="BE10" s="19">
        <v>2007</v>
      </c>
      <c r="BF10" s="19">
        <v>2006</v>
      </c>
      <c r="BG10" s="19">
        <v>2005</v>
      </c>
    </row>
    <row r="11" spans="1:63" x14ac:dyDescent="0.25">
      <c r="A11" s="13" t="s">
        <v>37</v>
      </c>
      <c r="B11" s="25">
        <v>39.748668740571524</v>
      </c>
      <c r="C11" s="25">
        <v>17.004942880832939</v>
      </c>
      <c r="D11" s="25">
        <v>16.136901108008619</v>
      </c>
      <c r="E11" s="25">
        <v>30.412176099658883</v>
      </c>
      <c r="F11" s="25">
        <v>32.276215166758114</v>
      </c>
      <c r="G11" s="25">
        <v>32.613272476450177</v>
      </c>
      <c r="H11" s="25">
        <v>23.840655090714083</v>
      </c>
      <c r="I11" s="25">
        <v>21.452034843952049</v>
      </c>
      <c r="J11" s="25">
        <v>19.189922361485316</v>
      </c>
      <c r="K11" s="25">
        <v>17.329160730249829</v>
      </c>
      <c r="L11" s="25">
        <v>15.318201577196382</v>
      </c>
      <c r="M11" s="25">
        <v>12.542350743097231</v>
      </c>
      <c r="N11" s="25">
        <v>10.071910293844597</v>
      </c>
      <c r="O11" s="25">
        <v>8.753175258316988</v>
      </c>
      <c r="P11" s="25">
        <v>9.2014830000000014</v>
      </c>
      <c r="Q11" s="25">
        <v>9.0471673333333342</v>
      </c>
      <c r="R11" s="25">
        <v>8.5383796666666676</v>
      </c>
      <c r="S11" s="25">
        <v>9.089576000000001</v>
      </c>
      <c r="T11" s="20"/>
      <c r="U11" s="20"/>
      <c r="V11" s="26">
        <v>53.124949727891142</v>
      </c>
      <c r="W11" s="26">
        <v>21.869904122391691</v>
      </c>
      <c r="X11" s="26">
        <v>21.190952531538297</v>
      </c>
      <c r="Y11" s="26">
        <v>40.183335873948181</v>
      </c>
      <c r="Z11" s="26">
        <v>48.879605392624519</v>
      </c>
      <c r="AA11" s="26">
        <v>52.824033066983922</v>
      </c>
      <c r="AB11" s="26">
        <v>36.940450985930916</v>
      </c>
      <c r="AC11" s="26">
        <v>29.056275519541931</v>
      </c>
      <c r="AD11" s="26">
        <v>20.906854655635538</v>
      </c>
      <c r="AE11" s="26">
        <v>20.164835924277984</v>
      </c>
      <c r="AF11" s="26">
        <v>20.640231748598492</v>
      </c>
      <c r="AG11" s="26">
        <v>19.510660625218758</v>
      </c>
      <c r="AH11" s="26">
        <v>15.108258097684493</v>
      </c>
      <c r="AI11" s="26">
        <v>11.454252518326706</v>
      </c>
      <c r="AJ11" s="26">
        <v>12.374586958676668</v>
      </c>
      <c r="AK11" s="26">
        <v>9.7574422925376663</v>
      </c>
      <c r="AL11" s="26">
        <v>7.6414891328586663</v>
      </c>
      <c r="AM11" s="26">
        <v>8.9778764775153324</v>
      </c>
      <c r="AN11" s="20"/>
      <c r="AO11" s="20"/>
      <c r="AP11" s="25">
        <v>102</v>
      </c>
      <c r="AQ11" s="25">
        <v>51</v>
      </c>
      <c r="AR11" s="25">
        <v>52</v>
      </c>
      <c r="AS11" s="25">
        <v>89</v>
      </c>
      <c r="AT11" s="25">
        <v>113</v>
      </c>
      <c r="AU11" s="25">
        <v>118</v>
      </c>
      <c r="AV11" s="25">
        <v>102</v>
      </c>
      <c r="AW11" s="25">
        <v>91</v>
      </c>
      <c r="AX11" s="25">
        <v>87</v>
      </c>
      <c r="AY11" s="25">
        <v>79</v>
      </c>
      <c r="AZ11" s="25">
        <v>81</v>
      </c>
      <c r="BA11" s="25">
        <v>69</v>
      </c>
      <c r="BB11" s="25">
        <v>58</v>
      </c>
      <c r="BC11" s="25">
        <v>40</v>
      </c>
      <c r="BD11" s="25">
        <v>50</v>
      </c>
      <c r="BE11" s="25">
        <v>49</v>
      </c>
      <c r="BF11" s="25">
        <v>63</v>
      </c>
      <c r="BG11" s="25">
        <v>72</v>
      </c>
    </row>
    <row r="12" spans="1:63" x14ac:dyDescent="0.25">
      <c r="A12" s="13" t="s">
        <v>5</v>
      </c>
      <c r="B12" s="25">
        <v>37.869386515952911</v>
      </c>
      <c r="C12" s="25">
        <v>28.33311032474225</v>
      </c>
      <c r="D12" s="25">
        <v>26.222316962840097</v>
      </c>
      <c r="E12" s="25">
        <v>37.988795085501899</v>
      </c>
      <c r="F12" s="25">
        <v>49.950127220797533</v>
      </c>
      <c r="G12" s="25">
        <v>48.270659844047849</v>
      </c>
      <c r="H12" s="25">
        <v>43.836740134633914</v>
      </c>
      <c r="I12" s="25">
        <v>34.338192717010486</v>
      </c>
      <c r="J12" s="25">
        <v>32.666702940277702</v>
      </c>
      <c r="K12" s="25">
        <v>29.478579325978981</v>
      </c>
      <c r="L12" s="25">
        <v>28.115840189215788</v>
      </c>
      <c r="M12" s="25">
        <v>27.707499144740797</v>
      </c>
      <c r="N12" s="25">
        <v>27.007999059633473</v>
      </c>
      <c r="O12" s="25">
        <v>31.305536296194635</v>
      </c>
      <c r="P12" s="25">
        <v>38.438106999999995</v>
      </c>
      <c r="Q12" s="25">
        <v>40.633627999999995</v>
      </c>
      <c r="R12" s="25">
        <v>41.606257999999997</v>
      </c>
      <c r="S12" s="25">
        <v>32.328231333333342</v>
      </c>
      <c r="T12" s="20"/>
      <c r="U12" s="20"/>
      <c r="V12" s="26">
        <v>22.889208920848642</v>
      </c>
      <c r="W12" s="26">
        <v>16.073773592565754</v>
      </c>
      <c r="X12" s="26">
        <v>11.185609118501006</v>
      </c>
      <c r="Y12" s="26">
        <v>14.59722519001709</v>
      </c>
      <c r="Z12" s="26">
        <v>23.151900475703041</v>
      </c>
      <c r="AA12" s="26">
        <v>23.958584324317894</v>
      </c>
      <c r="AB12" s="26">
        <v>37.194548447398581</v>
      </c>
      <c r="AC12" s="26">
        <v>31.724678368371425</v>
      </c>
      <c r="AD12" s="26">
        <v>29.383174618049008</v>
      </c>
      <c r="AE12" s="26">
        <v>13.349904494960498</v>
      </c>
      <c r="AF12" s="26">
        <v>14.52898734780238</v>
      </c>
      <c r="AG12" s="26">
        <v>14.204535497025766</v>
      </c>
      <c r="AH12" s="26">
        <v>14.328060083911753</v>
      </c>
      <c r="AI12" s="26">
        <v>14.073876273840336</v>
      </c>
      <c r="AJ12" s="26">
        <v>18.446633842289</v>
      </c>
      <c r="AK12" s="26">
        <v>19.643551371615327</v>
      </c>
      <c r="AL12" s="26">
        <v>22.802349536519326</v>
      </c>
      <c r="AM12" s="26">
        <v>17.869549018996665</v>
      </c>
      <c r="AN12" s="20"/>
      <c r="AO12" s="20"/>
      <c r="AP12" s="25">
        <v>180</v>
      </c>
      <c r="AQ12" s="25">
        <v>153</v>
      </c>
      <c r="AR12" s="25">
        <v>124</v>
      </c>
      <c r="AS12" s="25">
        <v>119</v>
      </c>
      <c r="AT12" s="25">
        <v>158</v>
      </c>
      <c r="AU12" s="25">
        <v>161</v>
      </c>
      <c r="AV12" s="25">
        <v>162</v>
      </c>
      <c r="AW12" s="25">
        <v>147</v>
      </c>
      <c r="AX12" s="25">
        <v>157</v>
      </c>
      <c r="AY12" s="25">
        <v>157</v>
      </c>
      <c r="AZ12" s="25">
        <v>164</v>
      </c>
      <c r="BA12" s="25">
        <v>160</v>
      </c>
      <c r="BB12" s="25">
        <v>141</v>
      </c>
      <c r="BC12" s="25">
        <v>126</v>
      </c>
      <c r="BD12" s="25">
        <v>140</v>
      </c>
      <c r="BE12" s="25">
        <v>158</v>
      </c>
      <c r="BF12" s="25">
        <v>169</v>
      </c>
      <c r="BG12" s="25">
        <v>139</v>
      </c>
    </row>
    <row r="13" spans="1:63" x14ac:dyDescent="0.25">
      <c r="A13" s="13" t="s">
        <v>10</v>
      </c>
      <c r="B13" s="25">
        <v>20.175950200325058</v>
      </c>
      <c r="C13" s="25">
        <v>16.753223459916057</v>
      </c>
      <c r="D13" s="25">
        <v>22.122381505214594</v>
      </c>
      <c r="E13" s="25">
        <v>31.749546431557807</v>
      </c>
      <c r="F13" s="25">
        <v>31.275074462739905</v>
      </c>
      <c r="G13" s="25">
        <v>30.133803919290077</v>
      </c>
      <c r="H13" s="25">
        <v>30.534524862722709</v>
      </c>
      <c r="I13" s="25">
        <v>28.515605587734864</v>
      </c>
      <c r="J13" s="25">
        <v>27.845948786539356</v>
      </c>
      <c r="K13" s="25">
        <v>23.176861694431725</v>
      </c>
      <c r="L13" s="25">
        <v>19.683422561948394</v>
      </c>
      <c r="M13" s="25">
        <v>14.992583021654886</v>
      </c>
      <c r="N13" s="25">
        <v>12.752606165287816</v>
      </c>
      <c r="O13" s="25">
        <v>12.066093785430965</v>
      </c>
      <c r="P13" s="25">
        <v>12.332165333333336</v>
      </c>
      <c r="Q13" s="25">
        <v>11.446175000000002</v>
      </c>
      <c r="R13" s="25">
        <v>10.368059333333333</v>
      </c>
      <c r="S13" s="25">
        <v>8.0738936666666667</v>
      </c>
      <c r="T13" s="20"/>
      <c r="U13" s="20"/>
      <c r="V13" s="26">
        <v>26.754143722960464</v>
      </c>
      <c r="W13" s="26">
        <v>20.376715388962165</v>
      </c>
      <c r="X13" s="26">
        <v>20.349265779069423</v>
      </c>
      <c r="Y13" s="26">
        <v>28.732054149241197</v>
      </c>
      <c r="Z13" s="26">
        <v>23.434643025307878</v>
      </c>
      <c r="AA13" s="26">
        <v>25.04670410014042</v>
      </c>
      <c r="AB13" s="26">
        <v>29.825619732408665</v>
      </c>
      <c r="AC13" s="26">
        <v>37.734929712538744</v>
      </c>
      <c r="AD13" s="26">
        <v>37.661469841053076</v>
      </c>
      <c r="AE13" s="26">
        <v>27.145232809790951</v>
      </c>
      <c r="AF13" s="26">
        <v>20.195705527390793</v>
      </c>
      <c r="AG13" s="26">
        <v>15.222275970705638</v>
      </c>
      <c r="AH13" s="26">
        <v>14.17698618839497</v>
      </c>
      <c r="AI13" s="26">
        <v>10.622319271810715</v>
      </c>
      <c r="AJ13" s="26">
        <v>10.511464373622331</v>
      </c>
      <c r="AK13" s="26">
        <v>8.346662768761</v>
      </c>
      <c r="AL13" s="26">
        <v>8.4096343278533343</v>
      </c>
      <c r="AM13" s="26">
        <v>7.2152554588633331</v>
      </c>
      <c r="AN13" s="20"/>
      <c r="AO13" s="20"/>
      <c r="AP13" s="25">
        <v>58</v>
      </c>
      <c r="AQ13" s="25">
        <v>51</v>
      </c>
      <c r="AR13" s="25">
        <v>59</v>
      </c>
      <c r="AS13" s="25">
        <v>76</v>
      </c>
      <c r="AT13" s="25">
        <v>88</v>
      </c>
      <c r="AU13" s="25">
        <v>94</v>
      </c>
      <c r="AV13" s="25">
        <v>116</v>
      </c>
      <c r="AW13" s="25">
        <v>120</v>
      </c>
      <c r="AX13" s="25">
        <v>130</v>
      </c>
      <c r="AY13" s="25">
        <v>114</v>
      </c>
      <c r="AZ13" s="25">
        <v>101</v>
      </c>
      <c r="BA13" s="25">
        <v>75</v>
      </c>
      <c r="BB13" s="25">
        <v>64</v>
      </c>
      <c r="BC13" s="25">
        <v>62</v>
      </c>
      <c r="BD13" s="25">
        <v>62</v>
      </c>
      <c r="BE13" s="25">
        <v>58</v>
      </c>
      <c r="BF13" s="25">
        <v>52</v>
      </c>
      <c r="BG13" s="25">
        <v>48</v>
      </c>
    </row>
    <row r="14" spans="1:63" x14ac:dyDescent="0.25">
      <c r="A14" s="13" t="s">
        <v>13</v>
      </c>
      <c r="B14" s="25">
        <v>17.511905094493983</v>
      </c>
      <c r="C14" s="25">
        <v>27.403819893127491</v>
      </c>
      <c r="D14" s="25">
        <v>35.188710651038036</v>
      </c>
      <c r="E14" s="25">
        <v>43.771486731526572</v>
      </c>
      <c r="F14" s="25">
        <v>37.002713903566125</v>
      </c>
      <c r="G14" s="25">
        <v>27.147798977371931</v>
      </c>
      <c r="H14" s="25">
        <v>21.344877712912648</v>
      </c>
      <c r="I14" s="25">
        <v>16.579565673307744</v>
      </c>
      <c r="J14" s="25">
        <v>18.517831025702659</v>
      </c>
      <c r="K14" s="25">
        <v>21.044590846669287</v>
      </c>
      <c r="L14" s="25">
        <v>18.817285955635914</v>
      </c>
      <c r="M14" s="25">
        <v>21.888506836281952</v>
      </c>
      <c r="N14" s="25">
        <v>21.374971346138921</v>
      </c>
      <c r="O14" s="25">
        <v>24.778446759677156</v>
      </c>
      <c r="P14" s="25">
        <v>22.698517999999996</v>
      </c>
      <c r="Q14" s="25">
        <v>24.766386333333333</v>
      </c>
      <c r="R14" s="25">
        <v>27.596279666666685</v>
      </c>
      <c r="S14" s="25">
        <v>27.763789333333353</v>
      </c>
      <c r="T14" s="20"/>
      <c r="U14" s="20"/>
      <c r="V14" s="26">
        <v>24.119348876511051</v>
      </c>
      <c r="W14" s="26">
        <v>29.41317021672263</v>
      </c>
      <c r="X14" s="26">
        <v>38.231213834269163</v>
      </c>
      <c r="Y14" s="26">
        <v>53.740593882348143</v>
      </c>
      <c r="Z14" s="26">
        <v>47.558983616228083</v>
      </c>
      <c r="AA14" s="26">
        <v>38.1075251686404</v>
      </c>
      <c r="AB14" s="26">
        <v>25.300189111364052</v>
      </c>
      <c r="AC14" s="26">
        <v>27.186140943890024</v>
      </c>
      <c r="AD14" s="26">
        <v>26.656001897090807</v>
      </c>
      <c r="AE14" s="26">
        <v>29.838993933400108</v>
      </c>
      <c r="AF14" s="26">
        <v>28.936120738298342</v>
      </c>
      <c r="AG14" s="26">
        <v>28.724191570067603</v>
      </c>
      <c r="AH14" s="26">
        <v>27.885425211207249</v>
      </c>
      <c r="AI14" s="26">
        <v>25.642964287638559</v>
      </c>
      <c r="AJ14" s="26">
        <v>23.162331524622669</v>
      </c>
      <c r="AK14" s="26">
        <v>23.267041171295006</v>
      </c>
      <c r="AL14" s="26">
        <v>25.581348235152671</v>
      </c>
      <c r="AM14" s="26">
        <v>29.232808442627</v>
      </c>
      <c r="AN14" s="20"/>
      <c r="AO14" s="20"/>
      <c r="AP14" s="25">
        <v>114</v>
      </c>
      <c r="AQ14" s="25">
        <v>137</v>
      </c>
      <c r="AR14" s="25">
        <v>126</v>
      </c>
      <c r="AS14" s="25">
        <v>150</v>
      </c>
      <c r="AT14" s="25">
        <v>143</v>
      </c>
      <c r="AU14" s="25">
        <v>135</v>
      </c>
      <c r="AV14" s="25">
        <v>108</v>
      </c>
      <c r="AW14" s="25">
        <v>104</v>
      </c>
      <c r="AX14" s="25">
        <v>121</v>
      </c>
      <c r="AY14" s="25">
        <v>131</v>
      </c>
      <c r="AZ14" s="25">
        <v>118</v>
      </c>
      <c r="BA14" s="25">
        <v>117</v>
      </c>
      <c r="BB14" s="25">
        <v>114</v>
      </c>
      <c r="BC14" s="25">
        <v>145</v>
      </c>
      <c r="BD14" s="25">
        <v>163</v>
      </c>
      <c r="BE14" s="25">
        <v>204</v>
      </c>
      <c r="BF14" s="25">
        <v>233</v>
      </c>
      <c r="BG14" s="25">
        <v>253</v>
      </c>
    </row>
    <row r="15" spans="1:63" x14ac:dyDescent="0.25">
      <c r="A15" s="13" t="s">
        <v>15</v>
      </c>
      <c r="B15" s="25">
        <v>16.712134561639452</v>
      </c>
      <c r="C15" s="25">
        <v>14.876623008828346</v>
      </c>
      <c r="D15" s="25">
        <v>11.767469779631826</v>
      </c>
      <c r="E15" s="25">
        <v>19.522489043515943</v>
      </c>
      <c r="F15" s="25">
        <v>19.081294950038984</v>
      </c>
      <c r="G15" s="25">
        <v>21.196042764321039</v>
      </c>
      <c r="H15" s="25">
        <v>21.105781124380684</v>
      </c>
      <c r="I15" s="25">
        <v>20.889792616161341</v>
      </c>
      <c r="J15" s="25">
        <v>21.761384296935493</v>
      </c>
      <c r="K15" s="25">
        <v>20.214484411390913</v>
      </c>
      <c r="L15" s="25">
        <v>17.04315512799992</v>
      </c>
      <c r="M15" s="25">
        <v>17.285418585236666</v>
      </c>
      <c r="N15" s="25">
        <v>16.545706606544915</v>
      </c>
      <c r="O15" s="25">
        <v>18.074736301981215</v>
      </c>
      <c r="P15" s="25">
        <v>17.369025666666666</v>
      </c>
      <c r="Q15" s="25">
        <v>17.029841333333334</v>
      </c>
      <c r="R15" s="25">
        <v>18.228285333333336</v>
      </c>
      <c r="S15" s="25">
        <v>19.163305666666663</v>
      </c>
      <c r="T15" s="20"/>
      <c r="U15" s="20"/>
      <c r="V15" s="26">
        <v>18.235620052981421</v>
      </c>
      <c r="W15" s="26">
        <v>16.198008116483358</v>
      </c>
      <c r="X15" s="26">
        <v>10.931545576298312</v>
      </c>
      <c r="Y15" s="26">
        <v>20.078867556603079</v>
      </c>
      <c r="Z15" s="26">
        <v>19.524721993877481</v>
      </c>
      <c r="AA15" s="26">
        <v>21.100789413540625</v>
      </c>
      <c r="AB15" s="26">
        <v>17.78071491781354</v>
      </c>
      <c r="AC15" s="26">
        <v>17.597361938523612</v>
      </c>
      <c r="AD15" s="26">
        <v>18.679498357912692</v>
      </c>
      <c r="AE15" s="26">
        <v>16.177767848702704</v>
      </c>
      <c r="AF15" s="26">
        <v>13.36541722520117</v>
      </c>
      <c r="AG15" s="26">
        <v>16.796601753974652</v>
      </c>
      <c r="AH15" s="26">
        <v>16.070511824744653</v>
      </c>
      <c r="AI15" s="26">
        <v>17.53022970861716</v>
      </c>
      <c r="AJ15" s="26">
        <v>13.496042464504333</v>
      </c>
      <c r="AK15" s="26">
        <v>13.974174926533665</v>
      </c>
      <c r="AL15" s="26">
        <v>16.073520671626667</v>
      </c>
      <c r="AM15" s="26">
        <v>14.230917546614668</v>
      </c>
      <c r="AN15" s="20"/>
      <c r="AO15" s="20"/>
      <c r="AP15" s="25">
        <v>81</v>
      </c>
      <c r="AQ15" s="25">
        <v>68</v>
      </c>
      <c r="AR15" s="25">
        <v>54</v>
      </c>
      <c r="AS15" s="25">
        <v>84</v>
      </c>
      <c r="AT15" s="25">
        <v>92</v>
      </c>
      <c r="AU15" s="25">
        <v>104</v>
      </c>
      <c r="AV15" s="25">
        <v>110</v>
      </c>
      <c r="AW15" s="25">
        <v>115</v>
      </c>
      <c r="AX15" s="25">
        <v>123</v>
      </c>
      <c r="AY15" s="25">
        <v>117</v>
      </c>
      <c r="AZ15" s="25">
        <v>109</v>
      </c>
      <c r="BA15" s="25">
        <v>122</v>
      </c>
      <c r="BB15" s="25">
        <v>127</v>
      </c>
      <c r="BC15" s="25">
        <v>134</v>
      </c>
      <c r="BD15" s="25">
        <v>131</v>
      </c>
      <c r="BE15" s="25">
        <v>140</v>
      </c>
      <c r="BF15" s="25">
        <v>157</v>
      </c>
      <c r="BG15" s="25">
        <v>176</v>
      </c>
    </row>
    <row r="16" spans="1:63" x14ac:dyDescent="0.25">
      <c r="A16" s="13" t="s">
        <v>53</v>
      </c>
      <c r="B16" s="25">
        <v>14.025884536941589</v>
      </c>
      <c r="C16" s="25">
        <v>10.078771433159558</v>
      </c>
      <c r="D16" s="25">
        <v>9.7530336562352744</v>
      </c>
      <c r="E16" s="25">
        <v>11.476376928153201</v>
      </c>
      <c r="F16" s="25">
        <v>6.4918297230121667</v>
      </c>
      <c r="G16" s="25">
        <v>6.5983444073678177</v>
      </c>
      <c r="H16" s="25">
        <v>6.0453379905808076</v>
      </c>
      <c r="I16" s="25">
        <v>7.1293257361080125</v>
      </c>
      <c r="J16" s="25">
        <v>5.3903770632493035</v>
      </c>
      <c r="K16" s="25">
        <v>5.9388142990932593</v>
      </c>
      <c r="L16" s="25">
        <v>4.7717563760066897</v>
      </c>
      <c r="M16" s="25">
        <v>4.7887182082887625</v>
      </c>
      <c r="N16" s="25">
        <v>16.877765296621302</v>
      </c>
      <c r="O16" s="25">
        <v>16.774962224212221</v>
      </c>
      <c r="P16" s="25">
        <v>18.00590166666667</v>
      </c>
      <c r="Q16" s="25">
        <v>5.6721476666666666</v>
      </c>
      <c r="R16" s="25">
        <v>5.5075623333333326</v>
      </c>
      <c r="S16" s="25">
        <v>3.3136880000000004</v>
      </c>
      <c r="T16" s="20"/>
      <c r="U16" s="20"/>
      <c r="V16" s="26">
        <v>19.241788148616823</v>
      </c>
      <c r="W16" s="26">
        <v>13.181999561587213</v>
      </c>
      <c r="X16" s="26">
        <v>10.802297165736974</v>
      </c>
      <c r="Y16" s="26">
        <v>10.970169455392236</v>
      </c>
      <c r="Z16" s="26">
        <v>4.913761474102146</v>
      </c>
      <c r="AA16" s="26">
        <v>4.8915791383026317</v>
      </c>
      <c r="AB16" s="26">
        <v>6.3197488030377498</v>
      </c>
      <c r="AC16" s="26">
        <v>7.4093421425318242</v>
      </c>
      <c r="AD16" s="26">
        <v>7.5756540351693227</v>
      </c>
      <c r="AE16" s="26">
        <v>6.6825319608365623</v>
      </c>
      <c r="AF16" s="26">
        <v>6.2077046543994561</v>
      </c>
      <c r="AG16" s="26">
        <v>4.5987316101092199</v>
      </c>
      <c r="AH16" s="26">
        <v>19.274244255676322</v>
      </c>
      <c r="AI16" s="26">
        <v>18.232897594107396</v>
      </c>
      <c r="AJ16" s="26">
        <v>19.085769158428338</v>
      </c>
      <c r="AK16" s="26">
        <v>3.331563467234</v>
      </c>
      <c r="AL16" s="26">
        <v>3.1035628616666666</v>
      </c>
      <c r="AM16" s="26">
        <v>1.1358750878646664</v>
      </c>
      <c r="AN16" s="20"/>
      <c r="AO16" s="20"/>
      <c r="AP16" s="25">
        <v>57</v>
      </c>
      <c r="AQ16" s="25">
        <v>33</v>
      </c>
      <c r="AR16" s="25">
        <v>23</v>
      </c>
      <c r="AS16" s="25">
        <v>29</v>
      </c>
      <c r="AT16" s="25">
        <v>27</v>
      </c>
      <c r="AU16" s="25">
        <v>31</v>
      </c>
      <c r="AV16" s="25">
        <v>29</v>
      </c>
      <c r="AW16" s="25">
        <v>35</v>
      </c>
      <c r="AX16" s="25">
        <v>31</v>
      </c>
      <c r="AY16" s="25">
        <v>38</v>
      </c>
      <c r="AZ16" s="25">
        <v>34</v>
      </c>
      <c r="BA16" s="25">
        <v>36</v>
      </c>
      <c r="BB16" s="25">
        <v>61</v>
      </c>
      <c r="BC16" s="25">
        <v>56</v>
      </c>
      <c r="BD16" s="25">
        <v>60</v>
      </c>
      <c r="BE16" s="25">
        <v>27</v>
      </c>
      <c r="BF16" s="25">
        <v>29</v>
      </c>
      <c r="BG16" s="25">
        <v>20</v>
      </c>
    </row>
    <row r="17" spans="1:59" x14ac:dyDescent="0.25">
      <c r="A17" s="13" t="s">
        <v>21</v>
      </c>
      <c r="B17" s="25">
        <v>12.214446374631239</v>
      </c>
      <c r="C17" s="25">
        <v>12.317059721986645</v>
      </c>
      <c r="D17" s="25">
        <v>14.03707203350797</v>
      </c>
      <c r="E17" s="25">
        <v>21.953740560822553</v>
      </c>
      <c r="F17" s="25">
        <v>23.48835584550547</v>
      </c>
      <c r="G17" s="25">
        <v>20.093360842128607</v>
      </c>
      <c r="H17" s="25">
        <v>19.196751080354133</v>
      </c>
      <c r="I17" s="25">
        <v>17.315876812189163</v>
      </c>
      <c r="J17" s="25">
        <v>18.531633073989525</v>
      </c>
      <c r="K17" s="25">
        <v>16.65440888781562</v>
      </c>
      <c r="L17" s="25">
        <v>15.83450093824006</v>
      </c>
      <c r="M17" s="25">
        <v>15.699178502922473</v>
      </c>
      <c r="N17" s="25">
        <v>13.953786769917416</v>
      </c>
      <c r="O17" s="25">
        <v>13.783588765204611</v>
      </c>
      <c r="P17" s="25">
        <v>15.529490666666666</v>
      </c>
      <c r="Q17" s="25">
        <v>16.495626666666666</v>
      </c>
      <c r="R17" s="25">
        <v>15.862283</v>
      </c>
      <c r="S17" s="25">
        <v>12.470510666666664</v>
      </c>
      <c r="T17" s="20"/>
      <c r="U17" s="20"/>
      <c r="V17" s="26">
        <v>25.552631060156273</v>
      </c>
      <c r="W17" s="26">
        <v>23.866329910849831</v>
      </c>
      <c r="X17" s="26">
        <v>28.19765014170105</v>
      </c>
      <c r="Y17" s="26">
        <v>39.490926764207011</v>
      </c>
      <c r="Z17" s="26">
        <v>50.041244498050027</v>
      </c>
      <c r="AA17" s="26">
        <v>45.53919538353054</v>
      </c>
      <c r="AB17" s="26">
        <v>52.815868707384539</v>
      </c>
      <c r="AC17" s="26">
        <v>39.735618024765337</v>
      </c>
      <c r="AD17" s="26">
        <v>38.708813650417504</v>
      </c>
      <c r="AE17" s="26">
        <v>34.054255739549781</v>
      </c>
      <c r="AF17" s="26">
        <v>35.33679570322181</v>
      </c>
      <c r="AG17" s="26">
        <v>37.168234104870685</v>
      </c>
      <c r="AH17" s="26">
        <v>25.313527939606001</v>
      </c>
      <c r="AI17" s="26">
        <v>22.624531861111219</v>
      </c>
      <c r="AJ17" s="26">
        <v>21.122669253738</v>
      </c>
      <c r="AK17" s="26">
        <v>24.792666349366666</v>
      </c>
      <c r="AL17" s="26">
        <v>23.66246958927033</v>
      </c>
      <c r="AM17" s="26">
        <v>20.646279025218998</v>
      </c>
      <c r="AN17" s="20"/>
      <c r="AO17" s="20"/>
      <c r="AP17" s="25">
        <v>89</v>
      </c>
      <c r="AQ17" s="25">
        <v>97</v>
      </c>
      <c r="AR17" s="25">
        <v>95</v>
      </c>
      <c r="AS17" s="25">
        <v>130</v>
      </c>
      <c r="AT17" s="25">
        <v>143</v>
      </c>
      <c r="AU17" s="25">
        <v>128</v>
      </c>
      <c r="AV17" s="25">
        <v>127</v>
      </c>
      <c r="AW17" s="25">
        <v>124</v>
      </c>
      <c r="AX17" s="25">
        <v>141</v>
      </c>
      <c r="AY17" s="25">
        <v>142</v>
      </c>
      <c r="AZ17" s="25">
        <v>148</v>
      </c>
      <c r="BA17" s="25">
        <v>156</v>
      </c>
      <c r="BB17" s="25">
        <v>136</v>
      </c>
      <c r="BC17" s="25">
        <v>126</v>
      </c>
      <c r="BD17" s="25">
        <v>119</v>
      </c>
      <c r="BE17" s="25">
        <v>124</v>
      </c>
      <c r="BF17" s="25">
        <v>118</v>
      </c>
      <c r="BG17" s="25">
        <v>98</v>
      </c>
    </row>
    <row r="18" spans="1:59" x14ac:dyDescent="0.25">
      <c r="A18" s="13" t="s">
        <v>24</v>
      </c>
      <c r="B18" s="25">
        <v>11.697583901959405</v>
      </c>
      <c r="C18" s="25">
        <v>17.197205700103357</v>
      </c>
      <c r="D18" s="25">
        <v>20.792623658778794</v>
      </c>
      <c r="E18" s="25">
        <v>29.973019904349417</v>
      </c>
      <c r="F18" s="25">
        <v>29.077688770292102</v>
      </c>
      <c r="G18" s="25">
        <v>28.488595793161323</v>
      </c>
      <c r="H18" s="25">
        <v>25.798225083136824</v>
      </c>
      <c r="I18" s="25">
        <v>21.718179595474098</v>
      </c>
      <c r="J18" s="25">
        <v>20.882754849816848</v>
      </c>
      <c r="K18" s="25">
        <v>18.676695144462251</v>
      </c>
      <c r="L18" s="25">
        <v>20.490304339498024</v>
      </c>
      <c r="M18" s="25">
        <v>19.029842685423386</v>
      </c>
      <c r="N18" s="25">
        <v>18.333916057783846</v>
      </c>
      <c r="O18" s="25">
        <v>16.581753412435706</v>
      </c>
      <c r="P18" s="25">
        <v>14.171187666666668</v>
      </c>
      <c r="Q18" s="25">
        <v>14.350811333333333</v>
      </c>
      <c r="R18" s="25">
        <v>14.253655333333334</v>
      </c>
      <c r="S18" s="25">
        <v>13.951630333333332</v>
      </c>
      <c r="T18" s="20"/>
      <c r="U18" s="20"/>
      <c r="V18" s="26">
        <v>23.608276291541923</v>
      </c>
      <c r="W18" s="26">
        <v>34.957744544184784</v>
      </c>
      <c r="X18" s="26">
        <v>40.157059195513206</v>
      </c>
      <c r="Y18" s="26">
        <v>57.661207056329097</v>
      </c>
      <c r="Z18" s="26">
        <v>56.867321806433552</v>
      </c>
      <c r="AA18" s="26">
        <v>53.774966156832306</v>
      </c>
      <c r="AB18" s="26">
        <v>50.398437580914589</v>
      </c>
      <c r="AC18" s="26">
        <v>42.270729350521897</v>
      </c>
      <c r="AD18" s="26">
        <v>33.988478566419609</v>
      </c>
      <c r="AE18" s="26">
        <v>25.851169040623187</v>
      </c>
      <c r="AF18" s="26">
        <v>31.063848868584454</v>
      </c>
      <c r="AG18" s="26">
        <v>31.895820306684261</v>
      </c>
      <c r="AH18" s="26">
        <v>31.9638717601328</v>
      </c>
      <c r="AI18" s="26">
        <v>25.711937901866079</v>
      </c>
      <c r="AJ18" s="26">
        <v>21.340274329492662</v>
      </c>
      <c r="AK18" s="26">
        <v>18.670570776207999</v>
      </c>
      <c r="AL18" s="26">
        <v>15.6817687121</v>
      </c>
      <c r="AM18" s="26">
        <v>14.951997532769665</v>
      </c>
      <c r="AN18" s="20"/>
      <c r="AO18" s="20"/>
      <c r="AP18" s="25">
        <v>92</v>
      </c>
      <c r="AQ18" s="25">
        <v>126</v>
      </c>
      <c r="AR18" s="25">
        <v>142</v>
      </c>
      <c r="AS18" s="25">
        <v>184</v>
      </c>
      <c r="AT18" s="25">
        <v>186</v>
      </c>
      <c r="AU18" s="25">
        <v>185</v>
      </c>
      <c r="AV18" s="25">
        <v>167</v>
      </c>
      <c r="AW18" s="25">
        <v>151</v>
      </c>
      <c r="AX18" s="25">
        <v>152</v>
      </c>
      <c r="AY18" s="25">
        <v>143</v>
      </c>
      <c r="AZ18" s="25">
        <v>163</v>
      </c>
      <c r="BA18" s="25">
        <v>163</v>
      </c>
      <c r="BB18" s="25">
        <v>155</v>
      </c>
      <c r="BC18" s="25">
        <v>132</v>
      </c>
      <c r="BD18" s="25">
        <v>111</v>
      </c>
      <c r="BE18" s="25">
        <v>117</v>
      </c>
      <c r="BF18" s="25">
        <v>117</v>
      </c>
      <c r="BG18" s="25">
        <v>111</v>
      </c>
    </row>
    <row r="19" spans="1:59" x14ac:dyDescent="0.25">
      <c r="A19" s="13" t="s">
        <v>33</v>
      </c>
      <c r="B19" s="25">
        <v>11.528514681256668</v>
      </c>
      <c r="C19" s="25">
        <v>18.698289089635914</v>
      </c>
      <c r="D19" s="25">
        <v>24.598505565766327</v>
      </c>
      <c r="E19" s="25">
        <v>30.39095659803148</v>
      </c>
      <c r="F19" s="25">
        <v>21.59290587575958</v>
      </c>
      <c r="G19" s="25">
        <v>15.701197240652208</v>
      </c>
      <c r="H19" s="25">
        <v>16.491830822616098</v>
      </c>
      <c r="I19" s="25">
        <v>19.571954089520833</v>
      </c>
      <c r="J19" s="25">
        <v>17.807756011356002</v>
      </c>
      <c r="K19" s="25">
        <v>14.388532782046349</v>
      </c>
      <c r="L19" s="25">
        <v>9.3604121179548585</v>
      </c>
      <c r="M19" s="25">
        <v>9.9368922168451572</v>
      </c>
      <c r="N19" s="25">
        <v>9.4047575157185026</v>
      </c>
      <c r="O19" s="25">
        <v>12.791766401555341</v>
      </c>
      <c r="P19" s="25">
        <v>16.062924000000002</v>
      </c>
      <c r="Q19" s="25">
        <v>17.928592000000005</v>
      </c>
      <c r="R19" s="25">
        <v>17.436828666666667</v>
      </c>
      <c r="S19" s="25">
        <v>16.764395666666665</v>
      </c>
      <c r="T19" s="20"/>
      <c r="U19" s="20"/>
      <c r="V19" s="26">
        <v>9.0366225085164178</v>
      </c>
      <c r="W19" s="26">
        <v>15.387013989173008</v>
      </c>
      <c r="X19" s="26">
        <v>19.198737611365562</v>
      </c>
      <c r="Y19" s="26">
        <v>21.951252354877777</v>
      </c>
      <c r="Z19" s="26">
        <v>17.73248511190074</v>
      </c>
      <c r="AA19" s="26">
        <v>12.429167006249671</v>
      </c>
      <c r="AB19" s="26">
        <v>14.787645305134035</v>
      </c>
      <c r="AC19" s="26">
        <v>13.456689361520707</v>
      </c>
      <c r="AD19" s="26">
        <v>13.246263006284602</v>
      </c>
      <c r="AE19" s="26">
        <v>9.6244489479974309</v>
      </c>
      <c r="AF19" s="26">
        <v>5.0514577461790324</v>
      </c>
      <c r="AG19" s="26">
        <v>6.9040022510152523</v>
      </c>
      <c r="AH19" s="26">
        <v>7.4197057505242823</v>
      </c>
      <c r="AI19" s="26">
        <v>10.20565832180934</v>
      </c>
      <c r="AJ19" s="26">
        <v>10.020464793232334</v>
      </c>
      <c r="AK19" s="26">
        <v>9.9857284266040001</v>
      </c>
      <c r="AL19" s="26">
        <v>8.8647542279413329</v>
      </c>
      <c r="AM19" s="26">
        <v>8.6071559222929999</v>
      </c>
      <c r="AN19" s="20"/>
      <c r="AO19" s="20"/>
      <c r="AP19" s="25">
        <v>62</v>
      </c>
      <c r="AQ19" s="25">
        <v>55</v>
      </c>
      <c r="AR19" s="25">
        <v>57</v>
      </c>
      <c r="AS19" s="25">
        <v>75</v>
      </c>
      <c r="AT19" s="25">
        <v>72</v>
      </c>
      <c r="AU19" s="25">
        <v>68</v>
      </c>
      <c r="AV19" s="25">
        <v>69</v>
      </c>
      <c r="AW19" s="25">
        <v>86</v>
      </c>
      <c r="AX19" s="25">
        <v>83</v>
      </c>
      <c r="AY19" s="25">
        <v>83</v>
      </c>
      <c r="AZ19" s="25">
        <v>66</v>
      </c>
      <c r="BA19" s="25">
        <v>71</v>
      </c>
      <c r="BB19" s="25">
        <v>73</v>
      </c>
      <c r="BC19" s="25">
        <v>85</v>
      </c>
      <c r="BD19" s="25">
        <v>123</v>
      </c>
      <c r="BE19" s="25">
        <v>163</v>
      </c>
      <c r="BF19" s="25">
        <v>186</v>
      </c>
      <c r="BG19" s="25">
        <v>189</v>
      </c>
    </row>
    <row r="20" spans="1:59" x14ac:dyDescent="0.25">
      <c r="A20" s="13" t="s">
        <v>31</v>
      </c>
      <c r="B20" s="25">
        <v>11.443089848618705</v>
      </c>
      <c r="C20" s="25">
        <v>14.098281074474642</v>
      </c>
      <c r="D20" s="25">
        <v>16.913821730217826</v>
      </c>
      <c r="E20" s="25">
        <v>20.043048398920973</v>
      </c>
      <c r="F20" s="25">
        <v>20.730660597686253</v>
      </c>
      <c r="G20" s="25">
        <v>15.359615835236189</v>
      </c>
      <c r="H20" s="25">
        <v>13.894513190325561</v>
      </c>
      <c r="I20" s="25">
        <v>13.434455915016741</v>
      </c>
      <c r="J20" s="25">
        <v>12.188697464322976</v>
      </c>
      <c r="K20" s="25">
        <v>12.586197013352495</v>
      </c>
      <c r="L20" s="25">
        <v>9.1456552178805754</v>
      </c>
      <c r="M20" s="25">
        <v>13.668646641170904</v>
      </c>
      <c r="N20" s="25">
        <v>11.868991971488597</v>
      </c>
      <c r="O20" s="25">
        <v>15.747864176103727</v>
      </c>
      <c r="P20" s="25">
        <v>18.869549666666668</v>
      </c>
      <c r="Q20" s="25">
        <v>23.644602666666668</v>
      </c>
      <c r="R20" s="25">
        <v>23.055778333333333</v>
      </c>
      <c r="S20" s="25">
        <v>19.404236333333333</v>
      </c>
      <c r="T20" s="20"/>
      <c r="U20" s="20"/>
      <c r="V20" s="26">
        <v>15.05175043587054</v>
      </c>
      <c r="W20" s="26">
        <v>15.418755659645976</v>
      </c>
      <c r="X20" s="26">
        <v>18.629590539120503</v>
      </c>
      <c r="Y20" s="26">
        <v>23.335921354317822</v>
      </c>
      <c r="Z20" s="26">
        <v>33.076343318693738</v>
      </c>
      <c r="AA20" s="26">
        <v>24.990302331845687</v>
      </c>
      <c r="AB20" s="26">
        <v>21.547661683629219</v>
      </c>
      <c r="AC20" s="26">
        <v>13.904986511035025</v>
      </c>
      <c r="AD20" s="26">
        <v>13.12803209275342</v>
      </c>
      <c r="AE20" s="26">
        <v>12.611736537892156</v>
      </c>
      <c r="AF20" s="26">
        <v>7.3770172526581357</v>
      </c>
      <c r="AG20" s="26">
        <v>11.524071319592414</v>
      </c>
      <c r="AH20" s="26">
        <v>11.141806392187531</v>
      </c>
      <c r="AI20" s="26">
        <v>17.11493772607756</v>
      </c>
      <c r="AJ20" s="26">
        <v>17.291171797301999</v>
      </c>
      <c r="AK20" s="26">
        <v>22.200732987436336</v>
      </c>
      <c r="AL20" s="26">
        <v>18.970476970822666</v>
      </c>
      <c r="AM20" s="26">
        <v>18.164813763719668</v>
      </c>
      <c r="AN20" s="20"/>
      <c r="AO20" s="20"/>
      <c r="AP20" s="25">
        <v>94</v>
      </c>
      <c r="AQ20" s="25">
        <v>88</v>
      </c>
      <c r="AR20" s="25">
        <v>81</v>
      </c>
      <c r="AS20" s="25">
        <v>59</v>
      </c>
      <c r="AT20" s="25">
        <v>75</v>
      </c>
      <c r="AU20" s="25">
        <v>70</v>
      </c>
      <c r="AV20" s="25">
        <v>69</v>
      </c>
      <c r="AW20" s="25">
        <v>62</v>
      </c>
      <c r="AX20" s="25">
        <v>55</v>
      </c>
      <c r="AY20" s="25">
        <v>59</v>
      </c>
      <c r="AZ20" s="25">
        <v>68</v>
      </c>
      <c r="BA20" s="25">
        <v>95</v>
      </c>
      <c r="BB20" s="25">
        <v>96</v>
      </c>
      <c r="BC20" s="25">
        <v>106</v>
      </c>
      <c r="BD20" s="25">
        <v>122</v>
      </c>
      <c r="BE20" s="25">
        <v>138</v>
      </c>
      <c r="BF20" s="25">
        <v>133</v>
      </c>
      <c r="BG20" s="25">
        <v>113</v>
      </c>
    </row>
    <row r="21" spans="1:59" x14ac:dyDescent="0.25">
      <c r="A21" s="13" t="s">
        <v>23</v>
      </c>
      <c r="B21" s="25">
        <v>10.638332558058096</v>
      </c>
      <c r="C21" s="25">
        <v>6.9105996563867231</v>
      </c>
      <c r="D21" s="25">
        <v>6.2528030259518568</v>
      </c>
      <c r="E21" s="25">
        <v>6.4588025732985992</v>
      </c>
      <c r="F21" s="25">
        <v>6.734020152253561</v>
      </c>
      <c r="G21" s="25">
        <v>6.3362693404045958</v>
      </c>
      <c r="H21" s="25">
        <v>7.406729772480773</v>
      </c>
      <c r="I21" s="25">
        <v>7.7939301920837023</v>
      </c>
      <c r="J21" s="25">
        <v>7.1412262820549222</v>
      </c>
      <c r="K21" s="25">
        <v>5.7875518952688871</v>
      </c>
      <c r="L21" s="25">
        <v>4.848339356540075</v>
      </c>
      <c r="M21" s="25">
        <v>5.6201883118684561</v>
      </c>
      <c r="N21" s="25">
        <v>5.830143931433895</v>
      </c>
      <c r="O21" s="25">
        <v>6.4523662336582817</v>
      </c>
      <c r="P21" s="25">
        <v>7.8639386666666651</v>
      </c>
      <c r="Q21" s="25">
        <v>8.6177389999999985</v>
      </c>
      <c r="R21" s="25">
        <v>9.8444529999999997</v>
      </c>
      <c r="S21" s="25">
        <v>6.6061146666666666</v>
      </c>
      <c r="T21" s="20"/>
      <c r="U21" s="20"/>
      <c r="V21" s="26">
        <v>19.85846501943254</v>
      </c>
      <c r="W21" s="26">
        <v>11.205376257892064</v>
      </c>
      <c r="X21" s="26">
        <v>10.122678823398752</v>
      </c>
      <c r="Y21" s="26">
        <v>12.377040219765595</v>
      </c>
      <c r="Z21" s="26">
        <v>15.728410812360282</v>
      </c>
      <c r="AA21" s="26">
        <v>14.56927001345349</v>
      </c>
      <c r="AB21" s="26">
        <v>20.52373351685053</v>
      </c>
      <c r="AC21" s="26">
        <v>23.750335572425143</v>
      </c>
      <c r="AD21" s="26">
        <v>23.461702617511065</v>
      </c>
      <c r="AE21" s="26">
        <v>17.506313774832453</v>
      </c>
      <c r="AF21" s="26">
        <v>10.687304703347168</v>
      </c>
      <c r="AG21" s="26">
        <v>12.050861024052779</v>
      </c>
      <c r="AH21" s="26">
        <v>10.886413840869517</v>
      </c>
      <c r="AI21" s="26">
        <v>12.424911501787562</v>
      </c>
      <c r="AJ21" s="26">
        <v>12.122929343808002</v>
      </c>
      <c r="AK21" s="26">
        <v>10.024340696123668</v>
      </c>
      <c r="AL21" s="26">
        <v>17.253948432539335</v>
      </c>
      <c r="AM21" s="26">
        <v>13.735421316982334</v>
      </c>
      <c r="AN21" s="20"/>
      <c r="AO21" s="20"/>
      <c r="AP21" s="25">
        <v>65</v>
      </c>
      <c r="AQ21" s="25">
        <v>54</v>
      </c>
      <c r="AR21" s="25">
        <v>45</v>
      </c>
      <c r="AS21" s="25">
        <v>26</v>
      </c>
      <c r="AT21" s="25">
        <v>26</v>
      </c>
      <c r="AU21" s="25">
        <v>27</v>
      </c>
      <c r="AV21" s="25">
        <v>37</v>
      </c>
      <c r="AW21" s="25">
        <v>44</v>
      </c>
      <c r="AX21" s="25">
        <v>46</v>
      </c>
      <c r="AY21" s="25">
        <v>46</v>
      </c>
      <c r="AZ21" s="25">
        <v>46</v>
      </c>
      <c r="BA21" s="25">
        <v>59</v>
      </c>
      <c r="BB21" s="25">
        <v>57</v>
      </c>
      <c r="BC21" s="25">
        <v>57</v>
      </c>
      <c r="BD21" s="25">
        <v>63</v>
      </c>
      <c r="BE21" s="25">
        <v>79</v>
      </c>
      <c r="BF21" s="25">
        <v>92</v>
      </c>
      <c r="BG21" s="25">
        <v>65</v>
      </c>
    </row>
    <row r="22" spans="1:59" x14ac:dyDescent="0.25">
      <c r="A22" s="13" t="s">
        <v>27</v>
      </c>
      <c r="B22" s="25">
        <v>10.404675974182064</v>
      </c>
      <c r="C22" s="25">
        <v>14.281921924791158</v>
      </c>
      <c r="D22" s="25">
        <v>15.931981898399945</v>
      </c>
      <c r="E22" s="25">
        <v>20.588049663652498</v>
      </c>
      <c r="F22" s="25">
        <v>17.725669538744466</v>
      </c>
      <c r="G22" s="25">
        <v>16.649328285056413</v>
      </c>
      <c r="H22" s="25">
        <v>16.612424962246632</v>
      </c>
      <c r="I22" s="25">
        <v>17.389884146010484</v>
      </c>
      <c r="J22" s="25">
        <v>18.884556269189599</v>
      </c>
      <c r="K22" s="25">
        <v>20.060865792234413</v>
      </c>
      <c r="L22" s="25">
        <v>18.080968522122671</v>
      </c>
      <c r="M22" s="25">
        <v>16.398400061399673</v>
      </c>
      <c r="N22" s="25">
        <v>18.406615232262556</v>
      </c>
      <c r="O22" s="25">
        <v>20.743956622875718</v>
      </c>
      <c r="P22" s="25">
        <v>23.012893999999999</v>
      </c>
      <c r="Q22" s="25">
        <v>22.503680333333332</v>
      </c>
      <c r="R22" s="25">
        <v>23.752247000000001</v>
      </c>
      <c r="S22" s="25">
        <v>21.879529666666667</v>
      </c>
      <c r="T22" s="20"/>
      <c r="U22" s="20"/>
      <c r="V22" s="26">
        <v>15.533782072218989</v>
      </c>
      <c r="W22" s="26">
        <v>18.985553481239084</v>
      </c>
      <c r="X22" s="26">
        <v>19.729354877228129</v>
      </c>
      <c r="Y22" s="26">
        <v>23.812205335831194</v>
      </c>
      <c r="Z22" s="26">
        <v>19.779667536969765</v>
      </c>
      <c r="AA22" s="26">
        <v>15.069654175643208</v>
      </c>
      <c r="AB22" s="26">
        <v>14.548985686129496</v>
      </c>
      <c r="AC22" s="26">
        <v>14.919949418750349</v>
      </c>
      <c r="AD22" s="26">
        <v>15.518994745350028</v>
      </c>
      <c r="AE22" s="26">
        <v>18.024316809845718</v>
      </c>
      <c r="AF22" s="26">
        <v>17.140593269397939</v>
      </c>
      <c r="AG22" s="26">
        <v>15.576776503915886</v>
      </c>
      <c r="AH22" s="26">
        <v>19.048002805113715</v>
      </c>
      <c r="AI22" s="26">
        <v>22.024232741131723</v>
      </c>
      <c r="AJ22" s="26">
        <v>22.236268679851662</v>
      </c>
      <c r="AK22" s="26">
        <v>17.421246297592663</v>
      </c>
      <c r="AL22" s="26">
        <v>20.599805982149665</v>
      </c>
      <c r="AM22" s="26">
        <v>20.907469489873666</v>
      </c>
      <c r="AN22" s="20"/>
      <c r="AO22" s="20"/>
      <c r="AP22" s="25">
        <v>73</v>
      </c>
      <c r="AQ22" s="25">
        <v>85</v>
      </c>
      <c r="AR22" s="25">
        <v>81</v>
      </c>
      <c r="AS22" s="25">
        <v>107</v>
      </c>
      <c r="AT22" s="25">
        <v>106</v>
      </c>
      <c r="AU22" s="25">
        <v>108</v>
      </c>
      <c r="AV22" s="25">
        <v>108</v>
      </c>
      <c r="AW22" s="25">
        <v>118</v>
      </c>
      <c r="AX22" s="25">
        <v>132</v>
      </c>
      <c r="AY22" s="25">
        <v>134</v>
      </c>
      <c r="AZ22" s="25">
        <v>131</v>
      </c>
      <c r="BA22" s="25">
        <v>125</v>
      </c>
      <c r="BB22" s="25">
        <v>124</v>
      </c>
      <c r="BC22" s="25">
        <v>136</v>
      </c>
      <c r="BD22" s="25">
        <v>148</v>
      </c>
      <c r="BE22" s="25">
        <v>180</v>
      </c>
      <c r="BF22" s="25">
        <v>185</v>
      </c>
      <c r="BG22" s="25">
        <v>182</v>
      </c>
    </row>
    <row r="23" spans="1:59" x14ac:dyDescent="0.25">
      <c r="A23" s="13" t="s">
        <v>30</v>
      </c>
      <c r="B23" s="25">
        <v>10.202083363910219</v>
      </c>
      <c r="C23" s="25">
        <v>8.7334455615933138</v>
      </c>
      <c r="D23" s="25">
        <v>11.963199017029565</v>
      </c>
      <c r="E23" s="25">
        <v>17.392894768654333</v>
      </c>
      <c r="F23" s="25">
        <v>18.707880195962002</v>
      </c>
      <c r="G23" s="25">
        <v>16.611631544061336</v>
      </c>
      <c r="H23" s="25">
        <v>17.083971547413615</v>
      </c>
      <c r="I23" s="25">
        <v>19.202959169498143</v>
      </c>
      <c r="J23" s="25">
        <v>17.346446701009825</v>
      </c>
      <c r="K23" s="25">
        <v>14.237143042498559</v>
      </c>
      <c r="L23" s="25">
        <v>6.9537876307348414</v>
      </c>
      <c r="M23" s="25">
        <v>6.6659225658521146</v>
      </c>
      <c r="N23" s="25">
        <v>6.529231538069328</v>
      </c>
      <c r="O23" s="25">
        <v>7.4735321707627067</v>
      </c>
      <c r="P23" s="25">
        <v>8.1592423333333333</v>
      </c>
      <c r="Q23" s="25">
        <v>7.3047019999999998</v>
      </c>
      <c r="R23" s="25">
        <v>6.8726096666666665</v>
      </c>
      <c r="S23" s="25">
        <v>6.9526969999999997</v>
      </c>
      <c r="T23" s="20"/>
      <c r="U23" s="20"/>
      <c r="V23" s="26">
        <v>16.60862008962803</v>
      </c>
      <c r="W23" s="26">
        <v>11.109898586370702</v>
      </c>
      <c r="X23" s="26">
        <v>12.392880760028406</v>
      </c>
      <c r="Y23" s="26">
        <v>21.255900624065752</v>
      </c>
      <c r="Z23" s="26">
        <v>22.859797487955046</v>
      </c>
      <c r="AA23" s="26">
        <v>22.268994897234393</v>
      </c>
      <c r="AB23" s="26">
        <v>22.176542819432512</v>
      </c>
      <c r="AC23" s="26">
        <v>25.018426080907243</v>
      </c>
      <c r="AD23" s="26">
        <v>22.318943246573657</v>
      </c>
      <c r="AE23" s="26">
        <v>17.226174628831554</v>
      </c>
      <c r="AF23" s="26">
        <v>6.9265473532568365</v>
      </c>
      <c r="AG23" s="26">
        <v>5.9951119344493646</v>
      </c>
      <c r="AH23" s="26">
        <v>4.4250957367444785</v>
      </c>
      <c r="AI23" s="26">
        <v>4.1767776327852673</v>
      </c>
      <c r="AJ23" s="26">
        <v>4.8670793208343328</v>
      </c>
      <c r="AK23" s="26">
        <v>3.887329586681</v>
      </c>
      <c r="AL23" s="26">
        <v>3.8722960059999996</v>
      </c>
      <c r="AM23" s="26">
        <v>6.1571481599999993</v>
      </c>
      <c r="AN23" s="20"/>
      <c r="AO23" s="20"/>
      <c r="AP23" s="25">
        <v>42</v>
      </c>
      <c r="AQ23" s="25">
        <v>40</v>
      </c>
      <c r="AR23" s="25">
        <v>47</v>
      </c>
      <c r="AS23" s="25">
        <v>74</v>
      </c>
      <c r="AT23" s="25">
        <v>80</v>
      </c>
      <c r="AU23" s="25">
        <v>76</v>
      </c>
      <c r="AV23" s="25">
        <v>73</v>
      </c>
      <c r="AW23" s="25">
        <v>74</v>
      </c>
      <c r="AX23" s="25">
        <v>69</v>
      </c>
      <c r="AY23" s="25">
        <v>57</v>
      </c>
      <c r="AZ23" s="25">
        <v>48</v>
      </c>
      <c r="BA23" s="25">
        <v>50</v>
      </c>
      <c r="BB23" s="25">
        <v>53</v>
      </c>
      <c r="BC23" s="25">
        <v>50</v>
      </c>
      <c r="BD23" s="25">
        <v>46</v>
      </c>
      <c r="BE23" s="25">
        <v>46</v>
      </c>
      <c r="BF23" s="25">
        <v>46</v>
      </c>
      <c r="BG23" s="25">
        <v>51</v>
      </c>
    </row>
    <row r="24" spans="1:59" x14ac:dyDescent="0.25">
      <c r="A24" s="13" t="s">
        <v>25</v>
      </c>
      <c r="B24" s="25">
        <v>9.2005829066055806</v>
      </c>
      <c r="C24" s="25">
        <v>10.587806660537547</v>
      </c>
      <c r="D24" s="25">
        <v>10.825672490643447</v>
      </c>
      <c r="E24" s="25">
        <v>16.282355129140033</v>
      </c>
      <c r="F24" s="25">
        <v>13.873267273492429</v>
      </c>
      <c r="G24" s="25">
        <v>11.943238109592111</v>
      </c>
      <c r="H24" s="25">
        <v>8.5461550480850104</v>
      </c>
      <c r="I24" s="25">
        <v>10.810922469916564</v>
      </c>
      <c r="J24" s="25">
        <v>12.171151585906401</v>
      </c>
      <c r="K24" s="25">
        <v>15.388874168919594</v>
      </c>
      <c r="L24" s="25">
        <v>14.103917076302045</v>
      </c>
      <c r="M24" s="25">
        <v>13.068720328762046</v>
      </c>
      <c r="N24" s="25">
        <v>14.346779887263404</v>
      </c>
      <c r="O24" s="25">
        <v>14.566023707078225</v>
      </c>
      <c r="P24" s="25">
        <v>14.659895666666669</v>
      </c>
      <c r="Q24" s="25">
        <v>13.271092333333335</v>
      </c>
      <c r="R24" s="25">
        <v>12.327733</v>
      </c>
      <c r="S24" s="25">
        <v>13.088383333333335</v>
      </c>
      <c r="T24" s="20"/>
      <c r="U24" s="20"/>
      <c r="V24" s="26">
        <v>14.53314090700826</v>
      </c>
      <c r="W24" s="26">
        <v>20.931660039922992</v>
      </c>
      <c r="X24" s="26">
        <v>16.571112706882712</v>
      </c>
      <c r="Y24" s="26">
        <v>23.001623429492636</v>
      </c>
      <c r="Z24" s="26">
        <v>21.191688078375769</v>
      </c>
      <c r="AA24" s="26">
        <v>21.929983727804455</v>
      </c>
      <c r="AB24" s="26">
        <v>18.067121686731209</v>
      </c>
      <c r="AC24" s="26">
        <v>17.50258143043057</v>
      </c>
      <c r="AD24" s="26">
        <v>20.603639677592604</v>
      </c>
      <c r="AE24" s="26">
        <v>25.06789348871872</v>
      </c>
      <c r="AF24" s="26">
        <v>23.432356728727836</v>
      </c>
      <c r="AG24" s="26">
        <v>17.434436847197244</v>
      </c>
      <c r="AH24" s="26">
        <v>19.279877033856522</v>
      </c>
      <c r="AI24" s="26">
        <v>18.699927553542981</v>
      </c>
      <c r="AJ24" s="26">
        <v>20.046397261990666</v>
      </c>
      <c r="AK24" s="26">
        <v>16.147690282294665</v>
      </c>
      <c r="AL24" s="26">
        <v>14.948599821451667</v>
      </c>
      <c r="AM24" s="26">
        <v>17.915976042358</v>
      </c>
      <c r="AN24" s="20"/>
      <c r="AO24" s="20"/>
      <c r="AP24" s="25">
        <v>63</v>
      </c>
      <c r="AQ24" s="25">
        <v>66</v>
      </c>
      <c r="AR24" s="25">
        <v>52</v>
      </c>
      <c r="AS24" s="25">
        <v>72</v>
      </c>
      <c r="AT24" s="25">
        <v>67</v>
      </c>
      <c r="AU24" s="25">
        <v>64</v>
      </c>
      <c r="AV24" s="25">
        <v>54</v>
      </c>
      <c r="AW24" s="25">
        <v>75</v>
      </c>
      <c r="AX24" s="25">
        <v>87</v>
      </c>
      <c r="AY24" s="25">
        <v>105</v>
      </c>
      <c r="AZ24" s="25">
        <v>103</v>
      </c>
      <c r="BA24" s="25">
        <v>106</v>
      </c>
      <c r="BB24" s="25">
        <v>99</v>
      </c>
      <c r="BC24" s="25">
        <v>88</v>
      </c>
      <c r="BD24" s="25">
        <v>82</v>
      </c>
      <c r="BE24" s="25">
        <v>85</v>
      </c>
      <c r="BF24" s="25">
        <v>88</v>
      </c>
      <c r="BG24" s="25">
        <v>105</v>
      </c>
    </row>
    <row r="25" spans="1:59" x14ac:dyDescent="0.25">
      <c r="A25" s="13" t="s">
        <v>36</v>
      </c>
      <c r="B25" s="25">
        <v>8.9046141854490237</v>
      </c>
      <c r="C25" s="25">
        <v>6.5953780682837824</v>
      </c>
      <c r="D25" s="25">
        <v>6.1814659353207455</v>
      </c>
      <c r="E25" s="25">
        <v>8.5499863286076714</v>
      </c>
      <c r="F25" s="25">
        <v>9.9133122350808289</v>
      </c>
      <c r="G25" s="25">
        <v>8.6589677646328891</v>
      </c>
      <c r="H25" s="25">
        <v>7.6773389841815538</v>
      </c>
      <c r="I25" s="25">
        <v>7.4702581343788159</v>
      </c>
      <c r="J25" s="25">
        <v>6.0783709764432317</v>
      </c>
      <c r="K25" s="25">
        <v>7.2075450486393153</v>
      </c>
      <c r="L25" s="25">
        <v>6.8747564998513013</v>
      </c>
      <c r="M25" s="25">
        <v>7.4940855685508865</v>
      </c>
      <c r="N25" s="25">
        <v>6.5827529824482669</v>
      </c>
      <c r="O25" s="25">
        <v>6.4556757963967479</v>
      </c>
      <c r="P25" s="25">
        <v>7.6203103333333333</v>
      </c>
      <c r="Q25" s="25">
        <v>7.4780276666666667</v>
      </c>
      <c r="R25" s="25">
        <v>10.818252666666666</v>
      </c>
      <c r="S25" s="25">
        <v>9.3387829999999994</v>
      </c>
      <c r="T25" s="20"/>
      <c r="U25" s="20"/>
      <c r="V25" s="26">
        <v>12.40118375099147</v>
      </c>
      <c r="W25" s="26">
        <v>10.579777794561284</v>
      </c>
      <c r="X25" s="26">
        <v>3.2388186137203925</v>
      </c>
      <c r="Y25" s="26">
        <v>3.8128369368226931</v>
      </c>
      <c r="Z25" s="26">
        <v>6.1352622888960973</v>
      </c>
      <c r="AA25" s="26">
        <v>6.5572414124136316</v>
      </c>
      <c r="AB25" s="26">
        <v>6.5061969143845575</v>
      </c>
      <c r="AC25" s="26">
        <v>5.9086492480701951</v>
      </c>
      <c r="AD25" s="26">
        <v>6.6268352854845789</v>
      </c>
      <c r="AE25" s="26">
        <v>7.9026397237511548</v>
      </c>
      <c r="AF25" s="26">
        <v>9.1533046925179153</v>
      </c>
      <c r="AG25" s="26">
        <v>10.280732633713711</v>
      </c>
      <c r="AH25" s="26">
        <v>7.9593237035264464</v>
      </c>
      <c r="AI25" s="26">
        <v>4.9691987184809561</v>
      </c>
      <c r="AJ25" s="26">
        <v>3.5194953695286668</v>
      </c>
      <c r="AK25" s="26">
        <v>3.9011405516893336</v>
      </c>
      <c r="AL25" s="26">
        <v>9.4245562944986663</v>
      </c>
      <c r="AM25" s="26">
        <v>9.0625665821653332</v>
      </c>
      <c r="AN25" s="20"/>
      <c r="AO25" s="20"/>
      <c r="AP25" s="25">
        <v>66</v>
      </c>
      <c r="AQ25" s="25">
        <v>57</v>
      </c>
      <c r="AR25" s="25">
        <v>36</v>
      </c>
      <c r="AS25" s="25">
        <v>29</v>
      </c>
      <c r="AT25" s="25">
        <v>33</v>
      </c>
      <c r="AU25" s="25">
        <v>39</v>
      </c>
      <c r="AV25" s="25">
        <v>38</v>
      </c>
      <c r="AW25" s="25">
        <v>42</v>
      </c>
      <c r="AX25" s="25">
        <v>42</v>
      </c>
      <c r="AY25" s="25">
        <v>46</v>
      </c>
      <c r="AZ25" s="25">
        <v>47</v>
      </c>
      <c r="BA25" s="25">
        <v>54</v>
      </c>
      <c r="BB25" s="25">
        <v>48</v>
      </c>
      <c r="BC25" s="25">
        <v>54</v>
      </c>
      <c r="BD25" s="25">
        <v>66</v>
      </c>
      <c r="BE25" s="25">
        <v>82</v>
      </c>
      <c r="BF25" s="25">
        <v>100</v>
      </c>
      <c r="BG25" s="25">
        <v>83</v>
      </c>
    </row>
    <row r="26" spans="1:59" x14ac:dyDescent="0.25">
      <c r="A26" s="13" t="s">
        <v>12</v>
      </c>
      <c r="B26" s="25">
        <v>8.627525368158139</v>
      </c>
      <c r="C26" s="25">
        <v>6.5333672213640632</v>
      </c>
      <c r="D26" s="25">
        <v>4.8634512712862481</v>
      </c>
      <c r="E26" s="25">
        <v>6.9168944539142387</v>
      </c>
      <c r="F26" s="25">
        <v>7.7854573825641298</v>
      </c>
      <c r="G26" s="25">
        <v>11.055684553728957</v>
      </c>
      <c r="H26" s="25">
        <v>11.563014361559111</v>
      </c>
      <c r="I26" s="25">
        <v>10.567544215158215</v>
      </c>
      <c r="J26" s="25">
        <v>8.6459074816477504</v>
      </c>
      <c r="K26" s="25">
        <v>8.7652563832805281</v>
      </c>
      <c r="L26" s="25">
        <v>8.9073731732689776</v>
      </c>
      <c r="M26" s="25">
        <v>7.6650561089695826</v>
      </c>
      <c r="N26" s="25">
        <v>7.2282813837731617</v>
      </c>
      <c r="O26" s="25">
        <v>6.1499084601810958</v>
      </c>
      <c r="P26" s="25">
        <v>7.1957863333333334</v>
      </c>
      <c r="Q26" s="25">
        <v>7.0874619999999995</v>
      </c>
      <c r="R26" s="25">
        <v>6.2891009999999996</v>
      </c>
      <c r="S26" s="25">
        <v>4.7380356666666668</v>
      </c>
      <c r="T26" s="20"/>
      <c r="U26" s="20"/>
      <c r="V26" s="26">
        <v>6.8346794370745023</v>
      </c>
      <c r="W26" s="26">
        <v>5.3046412083243126</v>
      </c>
      <c r="X26" s="26">
        <v>3.5613461744868169</v>
      </c>
      <c r="Y26" s="26">
        <v>5.4535246621211799</v>
      </c>
      <c r="Z26" s="26">
        <v>10.928668616752139</v>
      </c>
      <c r="AA26" s="26">
        <v>13.158660850425321</v>
      </c>
      <c r="AB26" s="26">
        <v>14.869808870992635</v>
      </c>
      <c r="AC26" s="26">
        <v>12.209961370670989</v>
      </c>
      <c r="AD26" s="26">
        <v>12.630193736203038</v>
      </c>
      <c r="AE26" s="26">
        <v>12.452660093700425</v>
      </c>
      <c r="AF26" s="26">
        <v>10.357743919694752</v>
      </c>
      <c r="AG26" s="26">
        <v>6.7875960159029924</v>
      </c>
      <c r="AH26" s="26">
        <v>5.2507089520550103</v>
      </c>
      <c r="AI26" s="26">
        <v>4.6686061125733387</v>
      </c>
      <c r="AJ26" s="26">
        <v>6.1335353271919999</v>
      </c>
      <c r="AK26" s="26">
        <v>6.1804554647393326</v>
      </c>
      <c r="AL26" s="26">
        <v>5.0141645767263325</v>
      </c>
      <c r="AM26" s="26">
        <v>3.713511010310333</v>
      </c>
      <c r="AN26" s="20"/>
      <c r="AO26" s="20"/>
      <c r="AP26" s="25">
        <v>29</v>
      </c>
      <c r="AQ26" s="25">
        <v>24</v>
      </c>
      <c r="AR26" s="25">
        <v>20</v>
      </c>
      <c r="AS26" s="25">
        <v>24</v>
      </c>
      <c r="AT26" s="25">
        <v>33</v>
      </c>
      <c r="AU26" s="25">
        <v>49</v>
      </c>
      <c r="AV26" s="25">
        <v>56</v>
      </c>
      <c r="AW26" s="25">
        <v>56</v>
      </c>
      <c r="AX26" s="25">
        <v>51</v>
      </c>
      <c r="AY26" s="25">
        <v>52</v>
      </c>
      <c r="AZ26" s="25">
        <v>55</v>
      </c>
      <c r="BA26" s="25">
        <v>43</v>
      </c>
      <c r="BB26" s="25">
        <v>36</v>
      </c>
      <c r="BC26" s="25">
        <v>27</v>
      </c>
      <c r="BD26" s="25">
        <v>38</v>
      </c>
      <c r="BE26" s="25">
        <v>42</v>
      </c>
      <c r="BF26" s="25">
        <v>39</v>
      </c>
      <c r="BG26" s="25">
        <v>35</v>
      </c>
    </row>
    <row r="27" spans="1:59" x14ac:dyDescent="0.25">
      <c r="A27" s="13" t="s">
        <v>8</v>
      </c>
      <c r="B27" s="25">
        <v>8.1213122247616347</v>
      </c>
      <c r="C27" s="25">
        <v>7.6722912327948096</v>
      </c>
      <c r="D27" s="25">
        <v>8.5364181448094953</v>
      </c>
      <c r="E27" s="25">
        <v>13.16422092445935</v>
      </c>
      <c r="F27" s="25">
        <v>14.15333675490389</v>
      </c>
      <c r="G27" s="25">
        <v>15.4606267581515</v>
      </c>
      <c r="H27" s="25">
        <v>17.205578755858379</v>
      </c>
      <c r="I27" s="25">
        <v>15.373084481046414</v>
      </c>
      <c r="J27" s="25">
        <v>12.480556190858877</v>
      </c>
      <c r="K27" s="25">
        <v>8.6374242317602672</v>
      </c>
      <c r="L27" s="25">
        <v>6.82450229767755</v>
      </c>
      <c r="M27" s="25">
        <v>8.396724855303658</v>
      </c>
      <c r="N27" s="25">
        <v>7.7927545261797659</v>
      </c>
      <c r="O27" s="25">
        <v>7.762390671935461</v>
      </c>
      <c r="P27" s="25">
        <v>6.5882250000000004</v>
      </c>
      <c r="Q27" s="25">
        <v>6.6379860000000006</v>
      </c>
      <c r="R27" s="25">
        <v>6.841466333333333</v>
      </c>
      <c r="S27" s="25">
        <v>9.0673120000000011</v>
      </c>
      <c r="T27" s="20"/>
      <c r="U27" s="20"/>
      <c r="V27" s="26">
        <v>9.2747259427247588</v>
      </c>
      <c r="W27" s="26">
        <v>8.1114112271253713</v>
      </c>
      <c r="X27" s="26">
        <v>8.4991538753006015</v>
      </c>
      <c r="Y27" s="26">
        <v>13.874684016556929</v>
      </c>
      <c r="Z27" s="26">
        <v>13.393804277389423</v>
      </c>
      <c r="AA27" s="26">
        <v>13.24985324370869</v>
      </c>
      <c r="AB27" s="26">
        <v>16.211197137792283</v>
      </c>
      <c r="AC27" s="26">
        <v>17.143723496456946</v>
      </c>
      <c r="AD27" s="26">
        <v>16.157216683596712</v>
      </c>
      <c r="AE27" s="26">
        <v>11.019057389735307</v>
      </c>
      <c r="AF27" s="26">
        <v>7.6100855549022492</v>
      </c>
      <c r="AG27" s="26">
        <v>7.6981163464860956</v>
      </c>
      <c r="AH27" s="26">
        <v>6.4977711977594383</v>
      </c>
      <c r="AI27" s="26">
        <v>5.4518943457921756</v>
      </c>
      <c r="AJ27" s="26">
        <v>4.9361467915880004</v>
      </c>
      <c r="AK27" s="26">
        <v>4.2408548166589997</v>
      </c>
      <c r="AL27" s="26">
        <v>6.1194509689526662</v>
      </c>
      <c r="AM27" s="26">
        <v>8.6185710259526669</v>
      </c>
      <c r="AN27" s="20"/>
      <c r="AO27" s="20"/>
      <c r="AP27" s="25">
        <v>41</v>
      </c>
      <c r="AQ27" s="25">
        <v>39</v>
      </c>
      <c r="AR27" s="25">
        <v>40</v>
      </c>
      <c r="AS27" s="25">
        <v>61</v>
      </c>
      <c r="AT27" s="25">
        <v>58</v>
      </c>
      <c r="AU27" s="25">
        <v>68</v>
      </c>
      <c r="AV27" s="25">
        <v>71</v>
      </c>
      <c r="AW27" s="25">
        <v>72</v>
      </c>
      <c r="AX27" s="25">
        <v>62</v>
      </c>
      <c r="AY27" s="25">
        <v>51</v>
      </c>
      <c r="AZ27" s="25">
        <v>42</v>
      </c>
      <c r="BA27" s="25">
        <v>47</v>
      </c>
      <c r="BB27" s="25">
        <v>42</v>
      </c>
      <c r="BC27" s="25">
        <v>45</v>
      </c>
      <c r="BD27" s="25">
        <v>42</v>
      </c>
      <c r="BE27" s="25">
        <v>44</v>
      </c>
      <c r="BF27" s="25">
        <v>41</v>
      </c>
      <c r="BG27" s="25">
        <v>54</v>
      </c>
    </row>
    <row r="28" spans="1:59" x14ac:dyDescent="0.25">
      <c r="A28" s="13" t="s">
        <v>22</v>
      </c>
      <c r="B28" s="25">
        <v>7.6088634454352695</v>
      </c>
      <c r="C28" s="25">
        <v>8.0300521834035976</v>
      </c>
      <c r="D28" s="25">
        <v>7.4042205456342778</v>
      </c>
      <c r="E28" s="25">
        <v>9.996275251008143</v>
      </c>
      <c r="F28" s="25">
        <v>9.2365502377212501</v>
      </c>
      <c r="G28" s="25">
        <v>11.276213017756461</v>
      </c>
      <c r="H28" s="25">
        <v>11.280371529017932</v>
      </c>
      <c r="I28" s="25">
        <v>11.427805876004308</v>
      </c>
      <c r="J28" s="25">
        <v>12.231231580583104</v>
      </c>
      <c r="K28" s="25">
        <v>17.546466964884061</v>
      </c>
      <c r="L28" s="25">
        <v>19.101614184687158</v>
      </c>
      <c r="M28" s="25">
        <v>21.629815062617396</v>
      </c>
      <c r="N28" s="25">
        <v>25.554494241966154</v>
      </c>
      <c r="O28" s="25">
        <v>30.76340374713277</v>
      </c>
      <c r="P28" s="25">
        <v>33.175628666666647</v>
      </c>
      <c r="Q28" s="25">
        <v>30.703864666666657</v>
      </c>
      <c r="R28" s="25">
        <v>30.759050999999989</v>
      </c>
      <c r="S28" s="25">
        <v>29.041786333333334</v>
      </c>
      <c r="T28" s="20"/>
      <c r="U28" s="20"/>
      <c r="V28" s="26">
        <v>31.404345377286564</v>
      </c>
      <c r="W28" s="26">
        <v>31.05408943459474</v>
      </c>
      <c r="X28" s="26">
        <v>25.304546274175227</v>
      </c>
      <c r="Y28" s="26">
        <v>13.114141873088755</v>
      </c>
      <c r="Z28" s="26">
        <v>13.962311741160574</v>
      </c>
      <c r="AA28" s="26">
        <v>18.330446152548479</v>
      </c>
      <c r="AB28" s="26">
        <v>19.829770176711961</v>
      </c>
      <c r="AC28" s="26">
        <v>19.606743547061569</v>
      </c>
      <c r="AD28" s="26">
        <v>24.789263836670575</v>
      </c>
      <c r="AE28" s="26">
        <v>33.438671601489418</v>
      </c>
      <c r="AF28" s="26">
        <v>38.312227985881989</v>
      </c>
      <c r="AG28" s="26">
        <v>36.906964089389135</v>
      </c>
      <c r="AH28" s="26">
        <v>41.609501543872746</v>
      </c>
      <c r="AI28" s="26">
        <v>43.417825982918025</v>
      </c>
      <c r="AJ28" s="26">
        <v>48.95716535969234</v>
      </c>
      <c r="AK28" s="26">
        <v>44.218135127418329</v>
      </c>
      <c r="AL28" s="26">
        <v>48.113890455046324</v>
      </c>
      <c r="AM28" s="26">
        <v>45.316847504435998</v>
      </c>
      <c r="AN28" s="20"/>
      <c r="AO28" s="20"/>
      <c r="AP28" s="25">
        <v>57</v>
      </c>
      <c r="AQ28" s="25">
        <v>57</v>
      </c>
      <c r="AR28" s="25">
        <v>52</v>
      </c>
      <c r="AS28" s="25">
        <v>52</v>
      </c>
      <c r="AT28" s="25">
        <v>51</v>
      </c>
      <c r="AU28" s="25">
        <v>60</v>
      </c>
      <c r="AV28" s="25">
        <v>70</v>
      </c>
      <c r="AW28" s="25">
        <v>81</v>
      </c>
      <c r="AX28" s="25">
        <v>95</v>
      </c>
      <c r="AY28" s="25">
        <v>130</v>
      </c>
      <c r="AZ28" s="25">
        <v>143</v>
      </c>
      <c r="BA28" s="25">
        <v>177</v>
      </c>
      <c r="BB28" s="25">
        <v>174</v>
      </c>
      <c r="BC28" s="25">
        <v>188</v>
      </c>
      <c r="BD28" s="25">
        <v>183</v>
      </c>
      <c r="BE28" s="25">
        <v>191</v>
      </c>
      <c r="BF28" s="25">
        <v>203</v>
      </c>
      <c r="BG28" s="25">
        <v>189</v>
      </c>
    </row>
    <row r="29" spans="1:59" x14ac:dyDescent="0.25">
      <c r="A29" s="13" t="s">
        <v>19</v>
      </c>
      <c r="B29" s="25">
        <v>6.9796688550195372</v>
      </c>
      <c r="C29" s="25">
        <v>6.020607292358771</v>
      </c>
      <c r="D29" s="25">
        <v>7.482925159999863</v>
      </c>
      <c r="E29" s="25">
        <v>11.535051462313604</v>
      </c>
      <c r="F29" s="25">
        <v>11.611464790366981</v>
      </c>
      <c r="G29" s="25">
        <v>9.7698604555733048</v>
      </c>
      <c r="H29" s="25">
        <v>7.3464003714159007</v>
      </c>
      <c r="I29" s="25">
        <v>6.6517045498518925</v>
      </c>
      <c r="J29" s="25">
        <v>6.1140404119755702</v>
      </c>
      <c r="K29" s="25">
        <v>6.3925394898754044</v>
      </c>
      <c r="L29" s="25">
        <v>7.4765530781171021</v>
      </c>
      <c r="M29" s="25">
        <v>8.89685578475118</v>
      </c>
      <c r="N29" s="25">
        <v>13.339086690122606</v>
      </c>
      <c r="O29" s="25">
        <v>17.644755645955779</v>
      </c>
      <c r="P29" s="25">
        <v>18.765423333333334</v>
      </c>
      <c r="Q29" s="25">
        <v>19.252377333333335</v>
      </c>
      <c r="R29" s="25">
        <v>20.675125333333337</v>
      </c>
      <c r="S29" s="25">
        <v>21.542825000000004</v>
      </c>
      <c r="T29" s="20"/>
      <c r="U29" s="20"/>
      <c r="V29" s="26">
        <v>9.1522712255368504</v>
      </c>
      <c r="W29" s="26">
        <v>7.0190272114661498</v>
      </c>
      <c r="X29" s="26">
        <v>7.1101535488832104</v>
      </c>
      <c r="Y29" s="26">
        <v>12.238183201847129</v>
      </c>
      <c r="Z29" s="26">
        <v>19.390599860403793</v>
      </c>
      <c r="AA29" s="26">
        <v>18.575292400945642</v>
      </c>
      <c r="AB29" s="26">
        <v>14.432882590823182</v>
      </c>
      <c r="AC29" s="26">
        <v>7.1249223866477438</v>
      </c>
      <c r="AD29" s="26">
        <v>6.6745533326554733</v>
      </c>
      <c r="AE29" s="26">
        <v>8.408630057628093</v>
      </c>
      <c r="AF29" s="26">
        <v>10.507409982903953</v>
      </c>
      <c r="AG29" s="26">
        <v>11.459887448145963</v>
      </c>
      <c r="AH29" s="26">
        <v>11.683608335613217</v>
      </c>
      <c r="AI29" s="26">
        <v>13.464531229314</v>
      </c>
      <c r="AJ29" s="26">
        <v>12.174809208306668</v>
      </c>
      <c r="AK29" s="26">
        <v>12.127832997123667</v>
      </c>
      <c r="AL29" s="26">
        <v>12.493699397910996</v>
      </c>
      <c r="AM29" s="26">
        <v>14.10732710991733</v>
      </c>
      <c r="AN29" s="20"/>
      <c r="AO29" s="20"/>
      <c r="AP29" s="25">
        <v>48</v>
      </c>
      <c r="AQ29" s="25">
        <v>40</v>
      </c>
      <c r="AR29" s="25">
        <v>34</v>
      </c>
      <c r="AS29" s="25">
        <v>41</v>
      </c>
      <c r="AT29" s="25">
        <v>48</v>
      </c>
      <c r="AU29" s="25">
        <v>48</v>
      </c>
      <c r="AV29" s="25">
        <v>46</v>
      </c>
      <c r="AW29" s="25">
        <v>44</v>
      </c>
      <c r="AX29" s="25">
        <v>46</v>
      </c>
      <c r="AY29" s="25">
        <v>42</v>
      </c>
      <c r="AZ29" s="25">
        <v>52</v>
      </c>
      <c r="BA29" s="25">
        <v>58</v>
      </c>
      <c r="BB29" s="25">
        <v>74</v>
      </c>
      <c r="BC29" s="25">
        <v>97</v>
      </c>
      <c r="BD29" s="25">
        <v>113</v>
      </c>
      <c r="BE29" s="25">
        <v>143</v>
      </c>
      <c r="BF29" s="25">
        <v>170</v>
      </c>
      <c r="BG29" s="25">
        <v>190</v>
      </c>
    </row>
    <row r="30" spans="1:59" x14ac:dyDescent="0.25">
      <c r="A30" s="13" t="s">
        <v>35</v>
      </c>
      <c r="B30" s="25">
        <v>6.879336273342699</v>
      </c>
      <c r="C30" s="25">
        <v>12.228863553014042</v>
      </c>
      <c r="D30" s="25">
        <v>17.474006184507363</v>
      </c>
      <c r="E30" s="25">
        <v>20.616734595027385</v>
      </c>
      <c r="F30" s="25">
        <v>15.061229019619987</v>
      </c>
      <c r="G30" s="25">
        <v>12.339602840764551</v>
      </c>
      <c r="H30" s="25">
        <v>11.41860261907618</v>
      </c>
      <c r="I30" s="25">
        <v>11.272931743563079</v>
      </c>
      <c r="J30" s="25">
        <v>8.3516873216782876</v>
      </c>
      <c r="K30" s="25">
        <v>9.1197586284745444</v>
      </c>
      <c r="L30" s="25">
        <v>8.4089336332270843</v>
      </c>
      <c r="M30" s="25">
        <v>10.501696544922572</v>
      </c>
      <c r="N30" s="25">
        <v>10.938355491835006</v>
      </c>
      <c r="O30" s="25">
        <v>11.455199117055239</v>
      </c>
      <c r="P30" s="25">
        <v>10.941726666666668</v>
      </c>
      <c r="Q30" s="25">
        <v>12.356454999999999</v>
      </c>
      <c r="R30" s="25">
        <v>12.396429333333332</v>
      </c>
      <c r="S30" s="25">
        <v>11.650323333333333</v>
      </c>
      <c r="T30" s="20"/>
      <c r="U30" s="20"/>
      <c r="V30" s="26">
        <v>10.836276329238972</v>
      </c>
      <c r="W30" s="26">
        <v>8.7872444419001372</v>
      </c>
      <c r="X30" s="26">
        <v>9.6802140685465741</v>
      </c>
      <c r="Y30" s="26">
        <v>13.623047554606815</v>
      </c>
      <c r="Z30" s="26">
        <v>10.34876063168366</v>
      </c>
      <c r="AA30" s="26">
        <v>10.399514988090008</v>
      </c>
      <c r="AB30" s="26">
        <v>7.7247764914042376</v>
      </c>
      <c r="AC30" s="26">
        <v>8.347044110228115</v>
      </c>
      <c r="AD30" s="26">
        <v>7.8674322068862779</v>
      </c>
      <c r="AE30" s="26">
        <v>7.2831771160075922</v>
      </c>
      <c r="AF30" s="26">
        <v>6.8270354635735542</v>
      </c>
      <c r="AG30" s="26">
        <v>7.837982525778262</v>
      </c>
      <c r="AH30" s="26">
        <v>11.231600541708822</v>
      </c>
      <c r="AI30" s="26">
        <v>10.699054409094993</v>
      </c>
      <c r="AJ30" s="26">
        <v>8.8220973728323333</v>
      </c>
      <c r="AK30" s="26">
        <v>7.810695638166667</v>
      </c>
      <c r="AL30" s="26">
        <v>8.4864677573333331</v>
      </c>
      <c r="AM30" s="26">
        <v>8.2210697284999998</v>
      </c>
      <c r="AN30" s="20"/>
      <c r="AO30" s="20"/>
      <c r="AP30" s="25">
        <v>55</v>
      </c>
      <c r="AQ30" s="25">
        <v>54</v>
      </c>
      <c r="AR30" s="25">
        <v>55</v>
      </c>
      <c r="AS30" s="25">
        <v>53</v>
      </c>
      <c r="AT30" s="25">
        <v>47</v>
      </c>
      <c r="AU30" s="25">
        <v>52</v>
      </c>
      <c r="AV30" s="25">
        <v>44</v>
      </c>
      <c r="AW30" s="25">
        <v>48</v>
      </c>
      <c r="AX30" s="25">
        <v>43</v>
      </c>
      <c r="AY30" s="25">
        <v>48</v>
      </c>
      <c r="AZ30" s="25">
        <v>53</v>
      </c>
      <c r="BA30" s="25">
        <v>60</v>
      </c>
      <c r="BB30" s="25">
        <v>70</v>
      </c>
      <c r="BC30" s="25">
        <v>69</v>
      </c>
      <c r="BD30" s="25">
        <v>70</v>
      </c>
      <c r="BE30" s="25">
        <v>83</v>
      </c>
      <c r="BF30" s="25">
        <v>87</v>
      </c>
      <c r="BG30" s="25">
        <v>86</v>
      </c>
    </row>
    <row r="31" spans="1:59" x14ac:dyDescent="0.25">
      <c r="A31" s="13" t="s">
        <v>16</v>
      </c>
      <c r="B31" s="25">
        <v>5.971831968355402</v>
      </c>
      <c r="C31" s="25">
        <v>3.8769993124144526</v>
      </c>
      <c r="D31" s="25">
        <v>2.9992131832609288</v>
      </c>
      <c r="E31" s="25">
        <v>5.6949159340128306</v>
      </c>
      <c r="F31" s="25">
        <v>7.3668225961238925</v>
      </c>
      <c r="G31" s="25">
        <v>10.156313416625052</v>
      </c>
      <c r="H31" s="25">
        <v>10.174512674136745</v>
      </c>
      <c r="I31" s="25">
        <v>10.584840698464859</v>
      </c>
      <c r="J31" s="25">
        <v>11.017127467642586</v>
      </c>
      <c r="K31" s="25">
        <v>11.731805946282412</v>
      </c>
      <c r="L31" s="25">
        <v>11.06180095067768</v>
      </c>
      <c r="M31" s="25">
        <v>10.074666386554609</v>
      </c>
      <c r="N31" s="25">
        <v>8.5800019936688674</v>
      </c>
      <c r="O31" s="25">
        <v>8.0821631638953448</v>
      </c>
      <c r="P31" s="25">
        <v>7.4279943333333334</v>
      </c>
      <c r="Q31" s="25">
        <v>8.8850713333333342</v>
      </c>
      <c r="R31" s="25">
        <v>8.6858193333333347</v>
      </c>
      <c r="S31" s="25">
        <v>9.0482953333333338</v>
      </c>
      <c r="T31" s="20"/>
      <c r="U31" s="20"/>
      <c r="V31" s="26">
        <v>6.0727218544282691</v>
      </c>
      <c r="W31" s="26">
        <v>4.6724313731382958</v>
      </c>
      <c r="X31" s="26">
        <v>3.8666455212231301</v>
      </c>
      <c r="Y31" s="26">
        <v>9.4565329496100343</v>
      </c>
      <c r="Z31" s="26">
        <v>10.376878662951752</v>
      </c>
      <c r="AA31" s="26">
        <v>14.510877506374158</v>
      </c>
      <c r="AB31" s="26">
        <v>10.838070108993577</v>
      </c>
      <c r="AC31" s="26">
        <v>12.170364213715303</v>
      </c>
      <c r="AD31" s="26">
        <v>11.405071052143448</v>
      </c>
      <c r="AE31" s="26">
        <v>12.945167775121691</v>
      </c>
      <c r="AF31" s="26">
        <v>11.187973138461745</v>
      </c>
      <c r="AG31" s="26">
        <v>9.7864607517135092</v>
      </c>
      <c r="AH31" s="26">
        <v>11.148306261478913</v>
      </c>
      <c r="AI31" s="26">
        <v>10.38784585489938</v>
      </c>
      <c r="AJ31" s="26">
        <v>9.0133721061040006</v>
      </c>
      <c r="AK31" s="26">
        <v>7.5474551552610007</v>
      </c>
      <c r="AL31" s="26">
        <v>7.7817861678036655</v>
      </c>
      <c r="AM31" s="26">
        <v>10.408382359904666</v>
      </c>
      <c r="AN31" s="20"/>
      <c r="AO31" s="20"/>
      <c r="AP31" s="25">
        <v>33</v>
      </c>
      <c r="AQ31" s="25">
        <v>27</v>
      </c>
      <c r="AR31" s="25">
        <v>21</v>
      </c>
      <c r="AS31" s="25">
        <v>29</v>
      </c>
      <c r="AT31" s="25">
        <v>35</v>
      </c>
      <c r="AU31" s="25">
        <v>49</v>
      </c>
      <c r="AV31" s="25">
        <v>55</v>
      </c>
      <c r="AW31" s="25">
        <v>61</v>
      </c>
      <c r="AX31" s="25">
        <v>68</v>
      </c>
      <c r="AY31" s="25">
        <v>65</v>
      </c>
      <c r="AZ31" s="25">
        <v>67</v>
      </c>
      <c r="BA31" s="25">
        <v>62</v>
      </c>
      <c r="BB31" s="25">
        <v>59</v>
      </c>
      <c r="BC31" s="25">
        <v>58</v>
      </c>
      <c r="BD31" s="25">
        <v>65</v>
      </c>
      <c r="BE31" s="25">
        <v>80</v>
      </c>
      <c r="BF31" s="25">
        <v>87</v>
      </c>
      <c r="BG31" s="25">
        <v>90</v>
      </c>
    </row>
    <row r="32" spans="1:59" x14ac:dyDescent="0.25">
      <c r="A32" s="13" t="s">
        <v>7</v>
      </c>
      <c r="B32" s="25">
        <v>5.4971637391128274</v>
      </c>
      <c r="C32" s="25">
        <v>6.1133597854635751</v>
      </c>
      <c r="D32" s="25">
        <v>7.6793648244952024</v>
      </c>
      <c r="E32" s="25">
        <v>11.706449132413255</v>
      </c>
      <c r="F32" s="25">
        <v>14.252793270035424</v>
      </c>
      <c r="G32" s="25">
        <v>13.706662929557865</v>
      </c>
      <c r="H32" s="25">
        <v>15.786875370280354</v>
      </c>
      <c r="I32" s="25">
        <v>15.316841289689824</v>
      </c>
      <c r="J32" s="25">
        <v>18.245632709446426</v>
      </c>
      <c r="K32" s="25">
        <v>17.253468155399784</v>
      </c>
      <c r="L32" s="25">
        <v>17.15340026875754</v>
      </c>
      <c r="M32" s="25">
        <v>13.928975125378017</v>
      </c>
      <c r="N32" s="25">
        <v>13.863904145104627</v>
      </c>
      <c r="O32" s="25">
        <v>14.3757144901506</v>
      </c>
      <c r="P32" s="25">
        <v>17.376832333333336</v>
      </c>
      <c r="Q32" s="25">
        <v>14.564449333333334</v>
      </c>
      <c r="R32" s="25">
        <v>13.478325333333332</v>
      </c>
      <c r="S32" s="25">
        <v>10.526667999999999</v>
      </c>
      <c r="T32" s="20"/>
      <c r="U32" s="20"/>
      <c r="V32" s="26">
        <v>8.0836054945982649</v>
      </c>
      <c r="W32" s="26">
        <v>8.8862085503743646</v>
      </c>
      <c r="X32" s="26">
        <v>12.072960485070944</v>
      </c>
      <c r="Y32" s="26">
        <v>23.678715231448777</v>
      </c>
      <c r="Z32" s="26">
        <v>25.242336405226737</v>
      </c>
      <c r="AA32" s="26">
        <v>25.624149946475644</v>
      </c>
      <c r="AB32" s="26">
        <v>21.486453905713631</v>
      </c>
      <c r="AC32" s="26">
        <v>26.291450204091372</v>
      </c>
      <c r="AD32" s="26">
        <v>30.471397105641429</v>
      </c>
      <c r="AE32" s="26">
        <v>30.350196348754622</v>
      </c>
      <c r="AF32" s="26">
        <v>27.125965971525321</v>
      </c>
      <c r="AG32" s="26">
        <v>25.387094269996869</v>
      </c>
      <c r="AH32" s="26">
        <v>28.294034904386006</v>
      </c>
      <c r="AI32" s="26">
        <v>25.405165935188894</v>
      </c>
      <c r="AJ32" s="26">
        <v>29.909185933302997</v>
      </c>
      <c r="AK32" s="26">
        <v>24.580944687512002</v>
      </c>
      <c r="AL32" s="26">
        <v>27.602985107592669</v>
      </c>
      <c r="AM32" s="26">
        <v>19.489617288543666</v>
      </c>
      <c r="AN32" s="20"/>
      <c r="AO32" s="20"/>
      <c r="AP32" s="25">
        <v>28</v>
      </c>
      <c r="AQ32" s="25">
        <v>29</v>
      </c>
      <c r="AR32" s="25">
        <v>30</v>
      </c>
      <c r="AS32" s="25">
        <v>42</v>
      </c>
      <c r="AT32" s="25">
        <v>53</v>
      </c>
      <c r="AU32" s="25">
        <v>57</v>
      </c>
      <c r="AV32" s="25">
        <v>66</v>
      </c>
      <c r="AW32" s="25">
        <v>72</v>
      </c>
      <c r="AX32" s="25">
        <v>88</v>
      </c>
      <c r="AY32" s="25">
        <v>89</v>
      </c>
      <c r="AZ32" s="25">
        <v>93</v>
      </c>
      <c r="BA32" s="25">
        <v>79</v>
      </c>
      <c r="BB32" s="25">
        <v>73</v>
      </c>
      <c r="BC32" s="25">
        <v>68</v>
      </c>
      <c r="BD32" s="25">
        <v>81</v>
      </c>
      <c r="BE32" s="25">
        <v>75</v>
      </c>
      <c r="BF32" s="25">
        <v>73</v>
      </c>
      <c r="BG32" s="25">
        <v>66</v>
      </c>
    </row>
    <row r="33" spans="1:59" x14ac:dyDescent="0.25">
      <c r="A33" s="13" t="s">
        <v>6</v>
      </c>
      <c r="B33" s="25">
        <v>5.2210158996561509</v>
      </c>
      <c r="C33" s="25">
        <v>3.9235642294322446</v>
      </c>
      <c r="D33" s="25">
        <v>4.6776582622942247</v>
      </c>
      <c r="E33" s="25">
        <v>6.7805336067552533</v>
      </c>
      <c r="F33" s="25">
        <v>6.8541918868089553</v>
      </c>
      <c r="G33" s="25">
        <v>7.7544192990550904</v>
      </c>
      <c r="H33" s="25">
        <v>6.5398518567018433</v>
      </c>
      <c r="I33" s="25">
        <v>10.476756763472631</v>
      </c>
      <c r="J33" s="25">
        <v>11.314033265945314</v>
      </c>
      <c r="K33" s="25">
        <v>12.774727286980378</v>
      </c>
      <c r="L33" s="25">
        <v>8.0607404118012962</v>
      </c>
      <c r="M33" s="25">
        <v>9.0415938960321416</v>
      </c>
      <c r="N33" s="25">
        <v>9.8255361926924891</v>
      </c>
      <c r="O33" s="25">
        <v>12.512191703882605</v>
      </c>
      <c r="P33" s="25">
        <v>12.003879</v>
      </c>
      <c r="Q33" s="25">
        <v>12.648430666666668</v>
      </c>
      <c r="R33" s="25">
        <v>12.758712666666668</v>
      </c>
      <c r="S33" s="25">
        <v>11.043730333333334</v>
      </c>
      <c r="T33" s="20"/>
      <c r="U33" s="20"/>
      <c r="V33" s="26">
        <v>9.7393038208423235</v>
      </c>
      <c r="W33" s="26">
        <v>7.3836144274670907</v>
      </c>
      <c r="X33" s="26">
        <v>8.3615176860596421</v>
      </c>
      <c r="Y33" s="26">
        <v>8.1621598518534295</v>
      </c>
      <c r="Z33" s="26">
        <v>6.8533700143371492</v>
      </c>
      <c r="AA33" s="26">
        <v>8.4366492905610784</v>
      </c>
      <c r="AB33" s="26">
        <v>9.0219581421727355</v>
      </c>
      <c r="AC33" s="26">
        <v>16.026283971669859</v>
      </c>
      <c r="AD33" s="26">
        <v>16.838215348893872</v>
      </c>
      <c r="AE33" s="26">
        <v>20.218025787731943</v>
      </c>
      <c r="AF33" s="26">
        <v>13.57799643105424</v>
      </c>
      <c r="AG33" s="26">
        <v>12.473081360842164</v>
      </c>
      <c r="AH33" s="26">
        <v>10.383532632790955</v>
      </c>
      <c r="AI33" s="26">
        <v>16.21095971547901</v>
      </c>
      <c r="AJ33" s="26">
        <v>15.057388181949996</v>
      </c>
      <c r="AK33" s="26">
        <v>16.02835233803933</v>
      </c>
      <c r="AL33" s="26">
        <v>13.427361194589333</v>
      </c>
      <c r="AM33" s="26">
        <v>12.337570246755996</v>
      </c>
      <c r="AN33" s="20"/>
      <c r="AO33" s="20"/>
      <c r="AP33" s="25">
        <v>33</v>
      </c>
      <c r="AQ33" s="25">
        <v>29</v>
      </c>
      <c r="AR33" s="25">
        <v>29</v>
      </c>
      <c r="AS33" s="25">
        <v>28</v>
      </c>
      <c r="AT33" s="25">
        <v>29</v>
      </c>
      <c r="AU33" s="25">
        <v>31</v>
      </c>
      <c r="AV33" s="25">
        <v>28</v>
      </c>
      <c r="AW33" s="25">
        <v>51</v>
      </c>
      <c r="AX33" s="25">
        <v>61</v>
      </c>
      <c r="AY33" s="25">
        <v>66</v>
      </c>
      <c r="AZ33" s="25">
        <v>45</v>
      </c>
      <c r="BA33" s="25">
        <v>48</v>
      </c>
      <c r="BB33" s="25">
        <v>45</v>
      </c>
      <c r="BC33" s="25">
        <v>61</v>
      </c>
      <c r="BD33" s="25">
        <v>62</v>
      </c>
      <c r="BE33" s="25">
        <v>80</v>
      </c>
      <c r="BF33" s="25">
        <v>83</v>
      </c>
      <c r="BG33" s="25">
        <v>74</v>
      </c>
    </row>
    <row r="34" spans="1:59" x14ac:dyDescent="0.25">
      <c r="A34" s="13" t="s">
        <v>54</v>
      </c>
      <c r="B34" s="25">
        <v>5.1891194396602502</v>
      </c>
      <c r="C34" s="25">
        <v>4.8055864869219365</v>
      </c>
      <c r="D34" s="25">
        <v>4.4138124803765306</v>
      </c>
      <c r="E34" s="25">
        <v>10.049514814089211</v>
      </c>
      <c r="F34" s="25">
        <v>11.869416534300015</v>
      </c>
      <c r="G34" s="25">
        <v>13.648701201857882</v>
      </c>
      <c r="H34" s="25">
        <v>9.5489748999203581</v>
      </c>
      <c r="I34" s="25">
        <v>8.4639872174652329</v>
      </c>
      <c r="J34" s="25">
        <v>7.2080560305463868</v>
      </c>
      <c r="K34" s="25">
        <v>6.7409374648700018</v>
      </c>
      <c r="L34" s="25">
        <v>8.5385654274710792</v>
      </c>
      <c r="M34" s="25">
        <v>9.4591319748423981</v>
      </c>
      <c r="N34" s="25">
        <v>14.050492996347728</v>
      </c>
      <c r="O34" s="25">
        <v>13.402398500390143</v>
      </c>
      <c r="P34" s="25">
        <v>15.416947333333335</v>
      </c>
      <c r="Q34" s="25">
        <v>11.811933333333334</v>
      </c>
      <c r="R34" s="25">
        <v>10.645524</v>
      </c>
      <c r="S34" s="25">
        <v>5.0441353333333332</v>
      </c>
      <c r="T34" s="20"/>
      <c r="U34" s="20"/>
      <c r="V34" s="26">
        <v>5.2431484571754892</v>
      </c>
      <c r="W34" s="26">
        <v>5.2803365332320844</v>
      </c>
      <c r="X34" s="26">
        <v>3.7719873407180162</v>
      </c>
      <c r="Y34" s="26">
        <v>11.180704929851203</v>
      </c>
      <c r="Z34" s="26">
        <v>12.118481752733997</v>
      </c>
      <c r="AA34" s="26">
        <v>13.131205034895252</v>
      </c>
      <c r="AB34" s="26">
        <v>5.8179386392871892</v>
      </c>
      <c r="AC34" s="26">
        <v>4.9445830262730359</v>
      </c>
      <c r="AD34" s="26">
        <v>6.9574694633528145</v>
      </c>
      <c r="AE34" s="26">
        <v>7.6394712323044986</v>
      </c>
      <c r="AF34" s="26">
        <v>9.2612731320577257</v>
      </c>
      <c r="AG34" s="26">
        <v>9.8597284934799792</v>
      </c>
      <c r="AH34" s="26">
        <v>11.197646064027786</v>
      </c>
      <c r="AI34" s="26">
        <v>11.404467353997644</v>
      </c>
      <c r="AJ34" s="26">
        <v>11.988485145870333</v>
      </c>
      <c r="AK34" s="26">
        <v>10.922270010094332</v>
      </c>
      <c r="AL34" s="26">
        <v>10.928024599206665</v>
      </c>
      <c r="AM34" s="26">
        <v>5.7858589438519994</v>
      </c>
      <c r="AN34" s="20"/>
      <c r="AO34" s="20"/>
      <c r="AP34" s="25">
        <v>26</v>
      </c>
      <c r="AQ34" s="25">
        <v>22</v>
      </c>
      <c r="AR34" s="25">
        <v>13</v>
      </c>
      <c r="AS34" s="25">
        <v>20</v>
      </c>
      <c r="AT34" s="25">
        <v>26</v>
      </c>
      <c r="AU34" s="25">
        <v>35</v>
      </c>
      <c r="AV34" s="25">
        <v>28</v>
      </c>
      <c r="AW34" s="25">
        <v>30</v>
      </c>
      <c r="AX34" s="25">
        <v>33</v>
      </c>
      <c r="AY34" s="25">
        <v>35</v>
      </c>
      <c r="AZ34" s="25">
        <v>48</v>
      </c>
      <c r="BA34" s="25">
        <v>55</v>
      </c>
      <c r="BB34" s="25">
        <v>72</v>
      </c>
      <c r="BC34" s="25">
        <v>65</v>
      </c>
      <c r="BD34" s="25">
        <v>64</v>
      </c>
      <c r="BE34" s="25">
        <v>50</v>
      </c>
      <c r="BF34" s="25">
        <v>45</v>
      </c>
      <c r="BG34" s="25">
        <v>24</v>
      </c>
    </row>
    <row r="35" spans="1:59" x14ac:dyDescent="0.25">
      <c r="A35" s="13" t="s">
        <v>32</v>
      </c>
      <c r="B35" s="25">
        <v>5.1841338257844791</v>
      </c>
      <c r="C35" s="25">
        <v>5.2320414257956109</v>
      </c>
      <c r="D35" s="25">
        <v>8.0023218070020885</v>
      </c>
      <c r="E35" s="25">
        <v>10.180068688203209</v>
      </c>
      <c r="F35" s="25">
        <v>8.9785640155769908</v>
      </c>
      <c r="G35" s="25">
        <v>8.8553757345278399</v>
      </c>
      <c r="H35" s="25">
        <v>9.6488471139348935</v>
      </c>
      <c r="I35" s="25">
        <v>11.455199032238726</v>
      </c>
      <c r="J35" s="25">
        <v>9.0886040190551842</v>
      </c>
      <c r="K35" s="25">
        <v>7.8004193500977408</v>
      </c>
      <c r="L35" s="25">
        <v>7.3809811918230812</v>
      </c>
      <c r="M35" s="25">
        <v>7.4505823166283323</v>
      </c>
      <c r="N35" s="25">
        <v>6.6932733502053665</v>
      </c>
      <c r="O35" s="25">
        <v>8.7215118684475055</v>
      </c>
      <c r="P35" s="25">
        <v>10.489299333333333</v>
      </c>
      <c r="Q35" s="25">
        <v>13.986248666666668</v>
      </c>
      <c r="R35" s="25">
        <v>13.965304000000003</v>
      </c>
      <c r="S35" s="25">
        <v>14.052915333333333</v>
      </c>
      <c r="T35" s="20"/>
      <c r="U35" s="20"/>
      <c r="V35" s="26">
        <v>7.0251963141133187</v>
      </c>
      <c r="W35" s="26">
        <v>4.9683425498556453</v>
      </c>
      <c r="X35" s="26">
        <v>5.73344053769274</v>
      </c>
      <c r="Y35" s="26">
        <v>6.1258453160232049</v>
      </c>
      <c r="Z35" s="26">
        <v>6.1312243931317978</v>
      </c>
      <c r="AA35" s="26">
        <v>9.2617552045620783</v>
      </c>
      <c r="AB35" s="26">
        <v>11.618561906580531</v>
      </c>
      <c r="AC35" s="26">
        <v>11.662836379227217</v>
      </c>
      <c r="AD35" s="26">
        <v>6.2760697392624403</v>
      </c>
      <c r="AE35" s="26">
        <v>3.7504053777691428</v>
      </c>
      <c r="AF35" s="26">
        <v>4.1009144575027001</v>
      </c>
      <c r="AG35" s="26">
        <v>3.7156907749067662</v>
      </c>
      <c r="AH35" s="26">
        <v>3.8710168248414036</v>
      </c>
      <c r="AI35" s="26">
        <v>3.0938868090097444</v>
      </c>
      <c r="AJ35" s="26">
        <v>6.4679647298249989</v>
      </c>
      <c r="AK35" s="26">
        <v>7.2153682085749997</v>
      </c>
      <c r="AL35" s="26">
        <v>9.1339947651023348</v>
      </c>
      <c r="AM35" s="26">
        <v>8.9581488673590002</v>
      </c>
      <c r="AN35" s="20"/>
      <c r="AO35" s="20"/>
      <c r="AP35" s="25">
        <v>39</v>
      </c>
      <c r="AQ35" s="25">
        <v>34</v>
      </c>
      <c r="AR35" s="25">
        <v>35</v>
      </c>
      <c r="AS35" s="25">
        <v>30</v>
      </c>
      <c r="AT35" s="25">
        <v>30</v>
      </c>
      <c r="AU35" s="25">
        <v>34</v>
      </c>
      <c r="AV35" s="25">
        <v>38</v>
      </c>
      <c r="AW35" s="25">
        <v>39</v>
      </c>
      <c r="AX35" s="25">
        <v>32</v>
      </c>
      <c r="AY35" s="25">
        <v>33</v>
      </c>
      <c r="AZ35" s="25">
        <v>39</v>
      </c>
      <c r="BA35" s="25">
        <v>44</v>
      </c>
      <c r="BB35" s="25">
        <v>46</v>
      </c>
      <c r="BC35" s="25">
        <v>63</v>
      </c>
      <c r="BD35" s="25">
        <v>92</v>
      </c>
      <c r="BE35" s="25">
        <v>126</v>
      </c>
      <c r="BF35" s="25">
        <v>143</v>
      </c>
      <c r="BG35" s="25">
        <v>144</v>
      </c>
    </row>
    <row r="36" spans="1:59" x14ac:dyDescent="0.25">
      <c r="A36" s="13" t="s">
        <v>29</v>
      </c>
      <c r="B36" s="25">
        <v>4.4097983263658653</v>
      </c>
      <c r="C36" s="25">
        <v>6.0562889057477891</v>
      </c>
      <c r="D36" s="25">
        <v>7.0562160391697022</v>
      </c>
      <c r="E36" s="25">
        <v>8.4320311199754503</v>
      </c>
      <c r="F36" s="25">
        <v>7.0139115810474424</v>
      </c>
      <c r="G36" s="25">
        <v>6.9396224437549678</v>
      </c>
      <c r="H36" s="25">
        <v>5.9442936845443226</v>
      </c>
      <c r="I36" s="25">
        <v>4.5243276989077845</v>
      </c>
      <c r="J36" s="25">
        <v>3.5260514839070587</v>
      </c>
      <c r="K36" s="25">
        <v>4.3165894994487699</v>
      </c>
      <c r="L36" s="25">
        <v>4.8231636638522426</v>
      </c>
      <c r="M36" s="25">
        <v>5.1386463395406254</v>
      </c>
      <c r="N36" s="25">
        <v>5.9023412711831797</v>
      </c>
      <c r="O36" s="25">
        <v>6.5097966634187499</v>
      </c>
      <c r="P36" s="25">
        <v>7.2805190000000009</v>
      </c>
      <c r="Q36" s="25">
        <v>7.0569389999999999</v>
      </c>
      <c r="R36" s="25">
        <v>5.707484</v>
      </c>
      <c r="S36" s="25">
        <v>4.4767779999999995</v>
      </c>
      <c r="T36" s="20"/>
      <c r="U36" s="20"/>
      <c r="V36" s="26">
        <v>8.9084986761982616</v>
      </c>
      <c r="W36" s="26">
        <v>9.107344249361697</v>
      </c>
      <c r="X36" s="26">
        <v>6.3778681669674127</v>
      </c>
      <c r="Y36" s="26">
        <v>9.2784926498864326</v>
      </c>
      <c r="Z36" s="26">
        <v>11.295357675880529</v>
      </c>
      <c r="AA36" s="26">
        <v>11.614795232049133</v>
      </c>
      <c r="AB36" s="26">
        <v>8.5751200129287124</v>
      </c>
      <c r="AC36" s="26">
        <v>4.0568407385716254</v>
      </c>
      <c r="AD36" s="26">
        <v>4.166306378462358</v>
      </c>
      <c r="AE36" s="26">
        <v>5.3453631347977648</v>
      </c>
      <c r="AF36" s="26">
        <v>4.3859190132476469</v>
      </c>
      <c r="AG36" s="26">
        <v>3.149015526113248</v>
      </c>
      <c r="AH36" s="26">
        <v>2.3430676207951509</v>
      </c>
      <c r="AI36" s="26">
        <v>4.3792795132538496</v>
      </c>
      <c r="AJ36" s="26">
        <v>6.1621747241603337</v>
      </c>
      <c r="AK36" s="26">
        <v>5.7920346071626669</v>
      </c>
      <c r="AL36" s="26">
        <v>4.3312648424216666</v>
      </c>
      <c r="AM36" s="26">
        <v>2.1432930133356667</v>
      </c>
      <c r="AN36" s="20"/>
      <c r="AO36" s="20"/>
      <c r="AP36" s="25">
        <v>32</v>
      </c>
      <c r="AQ36" s="25">
        <v>38</v>
      </c>
      <c r="AR36" s="25">
        <v>39</v>
      </c>
      <c r="AS36" s="25">
        <v>39</v>
      </c>
      <c r="AT36" s="25">
        <v>35</v>
      </c>
      <c r="AU36" s="25">
        <v>39</v>
      </c>
      <c r="AV36" s="25">
        <v>33</v>
      </c>
      <c r="AW36" s="25">
        <v>29</v>
      </c>
      <c r="AX36" s="25">
        <v>23</v>
      </c>
      <c r="AY36" s="25">
        <v>31</v>
      </c>
      <c r="AZ36" s="25">
        <v>37</v>
      </c>
      <c r="BA36" s="25">
        <v>43</v>
      </c>
      <c r="BB36" s="25">
        <v>38</v>
      </c>
      <c r="BC36" s="25">
        <v>42</v>
      </c>
      <c r="BD36" s="25">
        <v>41</v>
      </c>
      <c r="BE36" s="25">
        <v>43</v>
      </c>
      <c r="BF36" s="25">
        <v>33</v>
      </c>
      <c r="BG36" s="25">
        <v>30</v>
      </c>
    </row>
    <row r="37" spans="1:59" x14ac:dyDescent="0.25">
      <c r="A37" s="13" t="s">
        <v>18</v>
      </c>
      <c r="B37" s="25">
        <v>3.8169891414889694</v>
      </c>
      <c r="C37" s="25">
        <v>5.6380928987585799</v>
      </c>
      <c r="D37" s="25">
        <v>7.3134165150884671</v>
      </c>
      <c r="E37" s="25">
        <v>9.6004148131477791</v>
      </c>
      <c r="F37" s="25">
        <v>9.1814906056033276</v>
      </c>
      <c r="G37" s="25">
        <v>9.1729996270234224</v>
      </c>
      <c r="H37" s="25">
        <v>9.4220311903787017</v>
      </c>
      <c r="I37" s="25">
        <v>9.2049189489601133</v>
      </c>
      <c r="J37" s="25">
        <v>8.9945658825133066</v>
      </c>
      <c r="K37" s="25">
        <v>8.2510310284057926</v>
      </c>
      <c r="L37" s="25">
        <v>7.1445690552314467</v>
      </c>
      <c r="M37" s="25">
        <v>6.8219785935768185</v>
      </c>
      <c r="N37" s="25">
        <v>7.27810982402963</v>
      </c>
      <c r="O37" s="25">
        <v>8.5619608959963482</v>
      </c>
      <c r="P37" s="25">
        <v>8.4556909999999981</v>
      </c>
      <c r="Q37" s="25">
        <v>9.0073686666666646</v>
      </c>
      <c r="R37" s="25">
        <v>9.2278366666666631</v>
      </c>
      <c r="S37" s="25">
        <v>8.9131423333333331</v>
      </c>
      <c r="T37" s="20"/>
      <c r="U37" s="20"/>
      <c r="V37" s="26">
        <v>7.0911043446329716</v>
      </c>
      <c r="W37" s="26">
        <v>6.7682610402965553</v>
      </c>
      <c r="X37" s="26">
        <v>5.2613235348284375</v>
      </c>
      <c r="Y37" s="26">
        <v>7.0386862755188639</v>
      </c>
      <c r="Z37" s="26">
        <v>9.2412395659215392</v>
      </c>
      <c r="AA37" s="26">
        <v>12.488467498688033</v>
      </c>
      <c r="AB37" s="26">
        <v>14.063962519558979</v>
      </c>
      <c r="AC37" s="26">
        <v>10.936509145268561</v>
      </c>
      <c r="AD37" s="26">
        <v>9.6436061614993065</v>
      </c>
      <c r="AE37" s="26">
        <v>9.0532272235367746</v>
      </c>
      <c r="AF37" s="26">
        <v>8.9375238439144287</v>
      </c>
      <c r="AG37" s="26">
        <v>9.9476456785813951</v>
      </c>
      <c r="AH37" s="26">
        <v>7.7698725304054248</v>
      </c>
      <c r="AI37" s="26">
        <v>8.4717335263560436</v>
      </c>
      <c r="AJ37" s="26">
        <v>5.4367424310063326</v>
      </c>
      <c r="AK37" s="26">
        <v>6.5127384929473324</v>
      </c>
      <c r="AL37" s="26">
        <v>5.5554057921446658</v>
      </c>
      <c r="AM37" s="26">
        <v>5.543269930988334</v>
      </c>
      <c r="AN37" s="20"/>
      <c r="AO37" s="20"/>
      <c r="AP37" s="25">
        <v>23</v>
      </c>
      <c r="AQ37" s="25">
        <v>28</v>
      </c>
      <c r="AR37" s="25">
        <v>22</v>
      </c>
      <c r="AS37" s="25">
        <v>28</v>
      </c>
      <c r="AT37" s="25">
        <v>33</v>
      </c>
      <c r="AU37" s="25">
        <v>41</v>
      </c>
      <c r="AV37" s="25">
        <v>48</v>
      </c>
      <c r="AW37" s="25">
        <v>46</v>
      </c>
      <c r="AX37" s="25">
        <v>44</v>
      </c>
      <c r="AY37" s="25">
        <v>41</v>
      </c>
      <c r="AZ37" s="25">
        <v>38</v>
      </c>
      <c r="BA37" s="25">
        <v>49</v>
      </c>
      <c r="BB37" s="25">
        <v>55</v>
      </c>
      <c r="BC37" s="25">
        <v>71</v>
      </c>
      <c r="BD37" s="25">
        <v>80</v>
      </c>
      <c r="BE37" s="25">
        <v>104</v>
      </c>
      <c r="BF37" s="25">
        <v>108</v>
      </c>
      <c r="BG37" s="25">
        <v>106</v>
      </c>
    </row>
    <row r="38" spans="1:59" x14ac:dyDescent="0.25">
      <c r="A38" s="13" t="s">
        <v>38</v>
      </c>
      <c r="B38" s="25">
        <v>3.3692262387933987</v>
      </c>
      <c r="C38" s="25">
        <v>1.6713014770424983</v>
      </c>
      <c r="D38" s="25">
        <v>0.66243217815954092</v>
      </c>
      <c r="E38" s="25">
        <v>3.2068073725666664</v>
      </c>
      <c r="F38" s="25">
        <v>4.8179335462213961</v>
      </c>
      <c r="G38" s="25">
        <v>6.6308619257249646</v>
      </c>
      <c r="H38" s="25">
        <v>10.736154708319063</v>
      </c>
      <c r="I38" s="25">
        <v>17.340440370789285</v>
      </c>
      <c r="J38" s="25">
        <v>19.898258619804768</v>
      </c>
      <c r="K38" s="25">
        <v>19.583837662729199</v>
      </c>
      <c r="L38" s="25">
        <v>12.416017820023894</v>
      </c>
      <c r="M38" s="25">
        <v>10.884588370439999</v>
      </c>
      <c r="N38" s="25">
        <v>7.1393320171810073</v>
      </c>
      <c r="O38" s="25">
        <v>9.4568840647783148</v>
      </c>
      <c r="P38" s="25">
        <v>9.0696739999999973</v>
      </c>
      <c r="Q38" s="25">
        <v>8.4117856666666651</v>
      </c>
      <c r="R38" s="25">
        <v>7.8840693333333318</v>
      </c>
      <c r="S38" s="25">
        <v>8.1261753333333342</v>
      </c>
      <c r="T38" s="20"/>
      <c r="U38" s="20"/>
      <c r="V38" s="26">
        <v>3.6453386685983244</v>
      </c>
      <c r="W38" s="26">
        <v>2.7158973809205063</v>
      </c>
      <c r="X38" s="26">
        <v>0.39942527364883323</v>
      </c>
      <c r="Y38" s="26">
        <v>4.3379670690912535</v>
      </c>
      <c r="Z38" s="26">
        <v>6.0425096278901025</v>
      </c>
      <c r="AA38" s="26">
        <v>7.5603474268844488</v>
      </c>
      <c r="AB38" s="26">
        <v>9.5493067279642379</v>
      </c>
      <c r="AC38" s="26">
        <v>16.061064730571669</v>
      </c>
      <c r="AD38" s="26">
        <v>19.629507309971007</v>
      </c>
      <c r="AE38" s="26">
        <v>17.463119157906942</v>
      </c>
      <c r="AF38" s="26">
        <v>12.697338776367745</v>
      </c>
      <c r="AG38" s="26">
        <v>10.234698964873679</v>
      </c>
      <c r="AH38" s="26">
        <v>7.6401646287845386</v>
      </c>
      <c r="AI38" s="26">
        <v>6.0706979904948781</v>
      </c>
      <c r="AJ38" s="26">
        <v>5.8207386438226676</v>
      </c>
      <c r="AK38" s="26">
        <v>5.7964395413059995</v>
      </c>
      <c r="AL38" s="26">
        <v>5.2550654064209992</v>
      </c>
      <c r="AM38" s="26">
        <v>10.174454548966667</v>
      </c>
      <c r="AN38" s="20"/>
      <c r="AO38" s="20"/>
      <c r="AP38" s="25">
        <v>13</v>
      </c>
      <c r="AQ38" s="25">
        <v>11</v>
      </c>
      <c r="AR38" s="25">
        <v>6</v>
      </c>
      <c r="AS38" s="25">
        <v>11</v>
      </c>
      <c r="AT38" s="25">
        <v>16</v>
      </c>
      <c r="AU38" s="25">
        <v>26</v>
      </c>
      <c r="AV38" s="25">
        <v>45</v>
      </c>
      <c r="AW38" s="25">
        <v>67</v>
      </c>
      <c r="AX38" s="25">
        <v>73</v>
      </c>
      <c r="AY38" s="25">
        <v>68</v>
      </c>
      <c r="AZ38" s="25">
        <v>49</v>
      </c>
      <c r="BA38" s="25">
        <v>49</v>
      </c>
      <c r="BB38" s="25">
        <v>38</v>
      </c>
      <c r="BC38" s="25">
        <v>46</v>
      </c>
      <c r="BD38" s="25">
        <v>45</v>
      </c>
      <c r="BE38" s="25">
        <v>51</v>
      </c>
      <c r="BF38" s="25">
        <v>57</v>
      </c>
      <c r="BG38" s="25">
        <v>63</v>
      </c>
    </row>
    <row r="39" spans="1:59" x14ac:dyDescent="0.25">
      <c r="A39" s="13" t="s">
        <v>34</v>
      </c>
      <c r="B39" s="25">
        <v>3.1312865638893856</v>
      </c>
      <c r="C39" s="25">
        <v>2.1729829904367968</v>
      </c>
      <c r="D39" s="25">
        <v>2.099271105234521</v>
      </c>
      <c r="E39" s="25">
        <v>3.4183688338193208</v>
      </c>
      <c r="F39" s="25">
        <v>4.0368774446534639</v>
      </c>
      <c r="G39" s="25">
        <v>4.8228552606583817</v>
      </c>
      <c r="H39" s="25">
        <v>5.0449383615259249</v>
      </c>
      <c r="I39" s="25">
        <v>6.1357635978947975</v>
      </c>
      <c r="J39" s="25">
        <v>6.2605643136110203</v>
      </c>
      <c r="K39" s="25">
        <v>5.555425056077298</v>
      </c>
      <c r="L39" s="25">
        <v>3.9054584764749021</v>
      </c>
      <c r="M39" s="25">
        <v>4.4728412432403317</v>
      </c>
      <c r="N39" s="25">
        <v>5.2460877546567319</v>
      </c>
      <c r="O39" s="25">
        <v>6.1705124030733716</v>
      </c>
      <c r="P39" s="25">
        <v>6.9941460000000006</v>
      </c>
      <c r="Q39" s="25">
        <v>7.3929296666666673</v>
      </c>
      <c r="R39" s="25">
        <v>7.7554366666666654</v>
      </c>
      <c r="S39" s="25">
        <v>6.1598536666666668</v>
      </c>
      <c r="T39" s="20"/>
      <c r="U39" s="20"/>
      <c r="V39" s="26">
        <v>2.5316528810960111</v>
      </c>
      <c r="W39" s="26">
        <v>3.3061678069706786</v>
      </c>
      <c r="X39" s="26">
        <v>3.5664110846111012</v>
      </c>
      <c r="Y39" s="26">
        <v>3.7012139755976059</v>
      </c>
      <c r="Z39" s="26">
        <v>2.9331717066959051</v>
      </c>
      <c r="AA39" s="26">
        <v>2.9572009547501268</v>
      </c>
      <c r="AB39" s="26">
        <v>4.5479911999994114</v>
      </c>
      <c r="AC39" s="26">
        <v>4.6579101254262349</v>
      </c>
      <c r="AD39" s="26">
        <v>5.3462656664084562</v>
      </c>
      <c r="AE39" s="26">
        <v>4.6643827540361995</v>
      </c>
      <c r="AF39" s="26">
        <v>8.1768047345938779</v>
      </c>
      <c r="AG39" s="26">
        <v>10.817486117388045</v>
      </c>
      <c r="AH39" s="26">
        <v>10.115096973520581</v>
      </c>
      <c r="AI39" s="26">
        <v>6.4479235783943203</v>
      </c>
      <c r="AJ39" s="26">
        <v>5.6968447515516658</v>
      </c>
      <c r="AK39" s="26">
        <v>11.402230559534331</v>
      </c>
      <c r="AL39" s="26">
        <v>10.899218288609665</v>
      </c>
      <c r="AM39" s="26">
        <v>9.4521244290989994</v>
      </c>
      <c r="AN39" s="20"/>
      <c r="AO39" s="20"/>
      <c r="AP39" s="25">
        <v>19</v>
      </c>
      <c r="AQ39" s="25">
        <v>16</v>
      </c>
      <c r="AR39" s="25">
        <v>15</v>
      </c>
      <c r="AS39" s="25">
        <v>19</v>
      </c>
      <c r="AT39" s="25">
        <v>20</v>
      </c>
      <c r="AU39" s="25">
        <v>24</v>
      </c>
      <c r="AV39" s="25">
        <v>26</v>
      </c>
      <c r="AW39" s="25">
        <v>32</v>
      </c>
      <c r="AX39" s="25">
        <v>36</v>
      </c>
      <c r="AY39" s="25">
        <v>33</v>
      </c>
      <c r="AZ39" s="25">
        <v>26</v>
      </c>
      <c r="BA39" s="25">
        <v>29</v>
      </c>
      <c r="BB39" s="25">
        <v>32</v>
      </c>
      <c r="BC39" s="25">
        <v>43</v>
      </c>
      <c r="BD39" s="25">
        <v>55</v>
      </c>
      <c r="BE39" s="25">
        <v>64</v>
      </c>
      <c r="BF39" s="25">
        <v>65</v>
      </c>
      <c r="BG39" s="25">
        <v>56</v>
      </c>
    </row>
    <row r="40" spans="1:59" x14ac:dyDescent="0.25">
      <c r="A40" s="13" t="s">
        <v>26</v>
      </c>
      <c r="B40" s="25">
        <v>2.5979842146401988</v>
      </c>
      <c r="C40" s="25">
        <v>4.1975152885791092</v>
      </c>
      <c r="D40" s="25">
        <v>4.8719750850186232</v>
      </c>
      <c r="E40" s="25">
        <v>8.3845513873780479</v>
      </c>
      <c r="F40" s="25">
        <v>8.8834702704439632</v>
      </c>
      <c r="G40" s="25">
        <v>11.604548007728019</v>
      </c>
      <c r="H40" s="25">
        <v>13.61865341180885</v>
      </c>
      <c r="I40" s="25">
        <v>12.864070746320733</v>
      </c>
      <c r="J40" s="25">
        <v>10.345157333420216</v>
      </c>
      <c r="K40" s="25">
        <v>6.5652162863475541</v>
      </c>
      <c r="L40" s="25">
        <v>6.5643182319999758</v>
      </c>
      <c r="M40" s="25">
        <v>6.6642486373986074</v>
      </c>
      <c r="N40" s="25">
        <v>6.8466435908114933</v>
      </c>
      <c r="O40" s="25">
        <v>6.0547162646514936</v>
      </c>
      <c r="P40" s="25">
        <v>6.5168379999999999</v>
      </c>
      <c r="Q40" s="25">
        <v>6.5009786666666658</v>
      </c>
      <c r="R40" s="25">
        <v>6.0750849999999987</v>
      </c>
      <c r="S40" s="25">
        <v>5.1167063333333331</v>
      </c>
      <c r="T40" s="20"/>
      <c r="U40" s="20"/>
      <c r="V40" s="26">
        <v>7.1660106620651653</v>
      </c>
      <c r="W40" s="26">
        <v>7.1952944557115615</v>
      </c>
      <c r="X40" s="26">
        <v>4.4682149995357952</v>
      </c>
      <c r="Y40" s="26">
        <v>8.9692352233528894</v>
      </c>
      <c r="Z40" s="26">
        <v>25.779718679286933</v>
      </c>
      <c r="AA40" s="26">
        <v>40.586214163233201</v>
      </c>
      <c r="AB40" s="26">
        <v>41.76827107083129</v>
      </c>
      <c r="AC40" s="26">
        <v>31.467560890405576</v>
      </c>
      <c r="AD40" s="26">
        <v>15.559615277630323</v>
      </c>
      <c r="AE40" s="26">
        <v>11.411201546894004</v>
      </c>
      <c r="AF40" s="26">
        <v>5.526512917097655</v>
      </c>
      <c r="AG40" s="26">
        <v>6.9229163215696401</v>
      </c>
      <c r="AH40" s="26">
        <v>9.4791351383334845</v>
      </c>
      <c r="AI40" s="26">
        <v>8.4889621763362406</v>
      </c>
      <c r="AJ40" s="26">
        <v>7.7951721817396669</v>
      </c>
      <c r="AK40" s="26">
        <v>5.1047488964063339</v>
      </c>
      <c r="AL40" s="26">
        <v>7.8884106625476669</v>
      </c>
      <c r="AM40" s="26">
        <v>7.5294950012986668</v>
      </c>
      <c r="AN40" s="20"/>
      <c r="AO40" s="20"/>
      <c r="AP40" s="25">
        <v>16</v>
      </c>
      <c r="AQ40" s="25">
        <v>22</v>
      </c>
      <c r="AR40" s="25">
        <v>25</v>
      </c>
      <c r="AS40" s="25">
        <v>37</v>
      </c>
      <c r="AT40" s="25">
        <v>41</v>
      </c>
      <c r="AU40" s="25">
        <v>55</v>
      </c>
      <c r="AV40" s="25">
        <v>70</v>
      </c>
      <c r="AW40" s="25">
        <v>74</v>
      </c>
      <c r="AX40" s="25">
        <v>63</v>
      </c>
      <c r="AY40" s="25">
        <v>43</v>
      </c>
      <c r="AZ40" s="25">
        <v>45</v>
      </c>
      <c r="BA40" s="25">
        <v>53</v>
      </c>
      <c r="BB40" s="25">
        <v>56</v>
      </c>
      <c r="BC40" s="25">
        <v>50</v>
      </c>
      <c r="BD40" s="25">
        <v>46</v>
      </c>
      <c r="BE40" s="25">
        <v>49</v>
      </c>
      <c r="BF40" s="25">
        <v>51</v>
      </c>
      <c r="BG40" s="25">
        <v>48</v>
      </c>
    </row>
    <row r="41" spans="1:59" x14ac:dyDescent="0.25">
      <c r="A41" s="13" t="s">
        <v>20</v>
      </c>
      <c r="B41" s="25">
        <v>2.4292053814130434</v>
      </c>
      <c r="C41" s="25">
        <v>3.5836985701194428</v>
      </c>
      <c r="D41" s="25">
        <v>4.412923311299207</v>
      </c>
      <c r="E41" s="25">
        <v>6.7695808727834352</v>
      </c>
      <c r="F41" s="25">
        <v>6.9654813155171347</v>
      </c>
      <c r="G41" s="25">
        <v>7.1807496758854166</v>
      </c>
      <c r="H41" s="25">
        <v>5.6020702749046052</v>
      </c>
      <c r="I41" s="25">
        <v>4.8889237913962118</v>
      </c>
      <c r="J41" s="25">
        <v>4.2940996338405286</v>
      </c>
      <c r="K41" s="25">
        <v>3.961286515444657</v>
      </c>
      <c r="L41" s="25">
        <v>3.4048234333585179</v>
      </c>
      <c r="M41" s="25">
        <v>3.3091145618931477</v>
      </c>
      <c r="N41" s="25">
        <v>3.1748199533856982</v>
      </c>
      <c r="O41" s="25">
        <v>3.6412762800460734</v>
      </c>
      <c r="P41" s="25">
        <v>3.781670333333333</v>
      </c>
      <c r="Q41" s="25">
        <v>3.595600333333334</v>
      </c>
      <c r="R41" s="25">
        <v>4.4080480000000009</v>
      </c>
      <c r="S41" s="25">
        <v>4.4253016666666669</v>
      </c>
      <c r="T41" s="20"/>
      <c r="U41" s="20"/>
      <c r="V41" s="26">
        <v>3.0513252672212645</v>
      </c>
      <c r="W41" s="26">
        <v>3.988400044479556</v>
      </c>
      <c r="X41" s="26">
        <v>6.2408495433861733</v>
      </c>
      <c r="Y41" s="26">
        <v>9.7162687808291555</v>
      </c>
      <c r="Z41" s="26">
        <v>9.6985400344944264</v>
      </c>
      <c r="AA41" s="26">
        <v>8.4641300106921129</v>
      </c>
      <c r="AB41" s="26">
        <v>5.5050969809186538</v>
      </c>
      <c r="AC41" s="26">
        <v>5.1087399818324242</v>
      </c>
      <c r="AD41" s="26">
        <v>3.9941215896957174</v>
      </c>
      <c r="AE41" s="26">
        <v>3.5900498953784119</v>
      </c>
      <c r="AF41" s="26">
        <v>3.5090792146954848</v>
      </c>
      <c r="AG41" s="26">
        <v>6.5531563931743877</v>
      </c>
      <c r="AH41" s="26">
        <v>6.3803536753087053</v>
      </c>
      <c r="AI41" s="26">
        <v>5.8283425230671897</v>
      </c>
      <c r="AJ41" s="26">
        <v>2.156982762093</v>
      </c>
      <c r="AK41" s="26">
        <v>1.7207151752506669</v>
      </c>
      <c r="AL41" s="26">
        <v>2.7835557302506668</v>
      </c>
      <c r="AM41" s="26">
        <v>2.5976150308243331</v>
      </c>
      <c r="AN41" s="20"/>
      <c r="AO41" s="20"/>
      <c r="AP41" s="25">
        <v>14</v>
      </c>
      <c r="AQ41" s="25">
        <v>17</v>
      </c>
      <c r="AR41" s="25">
        <v>19</v>
      </c>
      <c r="AS41" s="25">
        <v>24</v>
      </c>
      <c r="AT41" s="25">
        <v>27</v>
      </c>
      <c r="AU41" s="25">
        <v>33</v>
      </c>
      <c r="AV41" s="25">
        <v>30</v>
      </c>
      <c r="AW41" s="25">
        <v>33</v>
      </c>
      <c r="AX41" s="25">
        <v>31</v>
      </c>
      <c r="AY41" s="25">
        <v>34</v>
      </c>
      <c r="AZ41" s="25">
        <v>30</v>
      </c>
      <c r="BA41" s="25">
        <v>33</v>
      </c>
      <c r="BB41" s="25">
        <v>33</v>
      </c>
      <c r="BC41" s="25">
        <v>34</v>
      </c>
      <c r="BD41" s="25">
        <v>29</v>
      </c>
      <c r="BE41" s="25">
        <v>32</v>
      </c>
      <c r="BF41" s="25">
        <v>40</v>
      </c>
      <c r="BG41" s="25">
        <v>48</v>
      </c>
    </row>
    <row r="42" spans="1:59" x14ac:dyDescent="0.25">
      <c r="A42" s="13" t="s">
        <v>52</v>
      </c>
      <c r="B42" s="25">
        <v>2.4209186501445656</v>
      </c>
      <c r="C42" s="25">
        <v>3.6271994848689766</v>
      </c>
      <c r="D42" s="25">
        <v>3.4894531921382481</v>
      </c>
      <c r="E42" s="25">
        <v>6.3892835554345071</v>
      </c>
      <c r="F42" s="25">
        <v>4.7477840487982794</v>
      </c>
      <c r="G42" s="25">
        <v>4.966383561931921</v>
      </c>
      <c r="H42" s="25">
        <v>2.5909116046936274</v>
      </c>
      <c r="I42" s="25">
        <v>2.6239698972726582</v>
      </c>
      <c r="J42" s="25">
        <v>1.5788464983090102</v>
      </c>
      <c r="K42" s="25">
        <v>1.4896506383765691</v>
      </c>
      <c r="L42" s="25">
        <v>2.5769132402209363</v>
      </c>
      <c r="M42" s="25">
        <v>3.3271435145125547</v>
      </c>
      <c r="N42" s="25">
        <v>5.320235676341702</v>
      </c>
      <c r="O42" s="25">
        <v>3.8590981106491671</v>
      </c>
      <c r="P42" s="25">
        <v>3.5594309999999996</v>
      </c>
      <c r="Q42" s="25">
        <v>0.90499033333333345</v>
      </c>
      <c r="R42" s="25">
        <v>1.6814879999999999</v>
      </c>
      <c r="S42" s="25">
        <v>1.5027783333333333</v>
      </c>
      <c r="T42" s="20"/>
      <c r="U42" s="20"/>
      <c r="V42" s="26">
        <v>3.8941894650763298</v>
      </c>
      <c r="W42" s="26">
        <v>6.0437678225229989</v>
      </c>
      <c r="X42" s="26">
        <v>6.9212155899096679</v>
      </c>
      <c r="Y42" s="26">
        <v>9.6869256571637354</v>
      </c>
      <c r="Z42" s="26">
        <v>5.929779173122224</v>
      </c>
      <c r="AA42" s="26">
        <v>4.6715348572166624</v>
      </c>
      <c r="AB42" s="26">
        <v>2.8234931515565385</v>
      </c>
      <c r="AC42" s="26">
        <v>3.3650204226868516</v>
      </c>
      <c r="AD42" s="26">
        <v>2.2912229752688327</v>
      </c>
      <c r="AE42" s="26">
        <v>2.0534399720123333</v>
      </c>
      <c r="AF42" s="26">
        <v>2.9206556565688633</v>
      </c>
      <c r="AG42" s="26">
        <v>3.07453279820129</v>
      </c>
      <c r="AH42" s="26">
        <v>4.3844440291541931</v>
      </c>
      <c r="AI42" s="26">
        <v>2.5988158081947597</v>
      </c>
      <c r="AJ42" s="26">
        <v>2.4258120283923335</v>
      </c>
      <c r="AK42" s="26">
        <v>0.14330721137233335</v>
      </c>
      <c r="AL42" s="26">
        <v>2.4677008947056667</v>
      </c>
      <c r="AM42" s="26">
        <v>2.4823552433333331</v>
      </c>
      <c r="AN42" s="20"/>
      <c r="AO42" s="20"/>
      <c r="AP42" s="25">
        <v>12</v>
      </c>
      <c r="AQ42" s="25">
        <v>15</v>
      </c>
      <c r="AR42" s="25">
        <v>17</v>
      </c>
      <c r="AS42" s="25">
        <v>21</v>
      </c>
      <c r="AT42" s="25">
        <v>17</v>
      </c>
      <c r="AU42" s="25">
        <v>19</v>
      </c>
      <c r="AV42" s="25">
        <v>14</v>
      </c>
      <c r="AW42" s="25">
        <v>14</v>
      </c>
      <c r="AX42" s="25">
        <v>8</v>
      </c>
      <c r="AY42" s="25">
        <v>5</v>
      </c>
      <c r="AZ42" s="25">
        <v>10</v>
      </c>
      <c r="BA42" s="25">
        <v>12</v>
      </c>
      <c r="BB42" s="25">
        <v>24</v>
      </c>
      <c r="BC42" s="25">
        <v>16</v>
      </c>
      <c r="BD42" s="25">
        <v>15</v>
      </c>
      <c r="BE42" s="25">
        <v>7</v>
      </c>
      <c r="BF42" s="25">
        <v>11</v>
      </c>
      <c r="BG42" s="25">
        <v>11</v>
      </c>
    </row>
    <row r="43" spans="1:59" x14ac:dyDescent="0.25">
      <c r="A43" s="13" t="s">
        <v>14</v>
      </c>
      <c r="B43" s="25">
        <v>2.3876127722023819</v>
      </c>
      <c r="C43" s="25">
        <v>2.0431955422008419</v>
      </c>
      <c r="D43" s="25">
        <v>1.7519001262600202</v>
      </c>
      <c r="E43" s="25">
        <v>3.7896184656967713</v>
      </c>
      <c r="F43" s="25">
        <v>3.5908756996731501</v>
      </c>
      <c r="G43" s="25">
        <v>4.702165857225383</v>
      </c>
      <c r="H43" s="25">
        <v>2.7383459595564923</v>
      </c>
      <c r="I43" s="25">
        <v>2.6499786300031851</v>
      </c>
      <c r="J43" s="25">
        <v>1.9353667856243977</v>
      </c>
      <c r="K43" s="25">
        <v>2.7204353290788439</v>
      </c>
      <c r="L43" s="25">
        <v>3.763501986072189</v>
      </c>
      <c r="M43" s="25">
        <v>5.2932222400302011</v>
      </c>
      <c r="N43" s="25">
        <v>7.4319088950240824</v>
      </c>
      <c r="O43" s="25">
        <v>6.7184905769364107</v>
      </c>
      <c r="P43" s="25">
        <v>5.7724560000000009</v>
      </c>
      <c r="Q43" s="25">
        <v>3.6151553333333335</v>
      </c>
      <c r="R43" s="25">
        <v>4.593697333333334</v>
      </c>
      <c r="S43" s="25">
        <v>4.5671153333333336</v>
      </c>
      <c r="T43" s="20"/>
      <c r="U43" s="20"/>
      <c r="V43" s="26">
        <v>5.1660545622417811</v>
      </c>
      <c r="W43" s="26">
        <v>4.530033929215354</v>
      </c>
      <c r="X43" s="26">
        <v>2.1896417316863581</v>
      </c>
      <c r="Y43" s="26">
        <v>3.8419591761543308</v>
      </c>
      <c r="Z43" s="26">
        <v>3.5679235727696708</v>
      </c>
      <c r="AA43" s="26">
        <v>3.5809882178104946</v>
      </c>
      <c r="AB43" s="26">
        <v>2.3119511437962794</v>
      </c>
      <c r="AC43" s="26">
        <v>2.5137592125918933</v>
      </c>
      <c r="AD43" s="26">
        <v>1.6153701343860145</v>
      </c>
      <c r="AE43" s="26">
        <v>2.1128514546501358</v>
      </c>
      <c r="AF43" s="26">
        <v>3.9704121264531849</v>
      </c>
      <c r="AG43" s="26">
        <v>5.8038650703456556</v>
      </c>
      <c r="AH43" s="26">
        <v>11.180693195404757</v>
      </c>
      <c r="AI43" s="26">
        <v>9.961025386573878</v>
      </c>
      <c r="AJ43" s="26">
        <v>8.8461348343170005</v>
      </c>
      <c r="AK43" s="26">
        <v>3.2125761791126664</v>
      </c>
      <c r="AL43" s="26">
        <v>3.2147505424066662</v>
      </c>
      <c r="AM43" s="26">
        <v>2.3632455838486668</v>
      </c>
      <c r="AN43" s="20"/>
      <c r="AO43" s="20"/>
      <c r="AP43" s="25">
        <v>16</v>
      </c>
      <c r="AQ43" s="25">
        <v>16</v>
      </c>
      <c r="AR43" s="25">
        <v>14</v>
      </c>
      <c r="AS43" s="25">
        <v>14</v>
      </c>
      <c r="AT43" s="25">
        <v>14</v>
      </c>
      <c r="AU43" s="25">
        <v>20</v>
      </c>
      <c r="AV43" s="25">
        <v>15</v>
      </c>
      <c r="AW43" s="25">
        <v>16</v>
      </c>
      <c r="AX43" s="25">
        <v>15</v>
      </c>
      <c r="AY43" s="25">
        <v>20</v>
      </c>
      <c r="AZ43" s="25">
        <v>28</v>
      </c>
      <c r="BA43" s="25">
        <v>36</v>
      </c>
      <c r="BB43" s="25">
        <v>40</v>
      </c>
      <c r="BC43" s="25">
        <v>34</v>
      </c>
      <c r="BD43" s="25">
        <v>31</v>
      </c>
      <c r="BE43" s="25">
        <v>26</v>
      </c>
      <c r="BF43" s="25">
        <v>32</v>
      </c>
      <c r="BG43" s="25">
        <v>30</v>
      </c>
    </row>
    <row r="44" spans="1:59" x14ac:dyDescent="0.25">
      <c r="A44" s="13" t="s">
        <v>50</v>
      </c>
      <c r="B44" s="25">
        <v>2.0725867782146268</v>
      </c>
      <c r="C44" s="25">
        <v>3.5018789480128127</v>
      </c>
      <c r="D44" s="25">
        <v>4.1118061530100434</v>
      </c>
      <c r="E44" s="25">
        <v>4.7247719247642976</v>
      </c>
      <c r="F44" s="25">
        <v>3.3994466197605018</v>
      </c>
      <c r="G44" s="25">
        <v>2.5118053727752798</v>
      </c>
      <c r="H44" s="25">
        <v>2.7153218330881592</v>
      </c>
      <c r="I44" s="25">
        <v>2.1355055549525872</v>
      </c>
      <c r="J44" s="25">
        <v>3.5509110797838459</v>
      </c>
      <c r="K44" s="25">
        <v>3.1350096617845291</v>
      </c>
      <c r="L44" s="25">
        <v>3.4492679502466799</v>
      </c>
      <c r="M44" s="25">
        <v>2.1129213465087582</v>
      </c>
      <c r="N44" s="25">
        <v>3.7901653359793221</v>
      </c>
      <c r="O44" s="25">
        <v>4.2632255585724357</v>
      </c>
      <c r="P44" s="25">
        <v>4.6826746666666663</v>
      </c>
      <c r="Q44" s="25">
        <v>2.3519133333333335</v>
      </c>
      <c r="R44" s="25">
        <v>1.0461856666666665</v>
      </c>
      <c r="S44" s="25">
        <v>0.88508033333333336</v>
      </c>
      <c r="T44" s="20"/>
      <c r="U44" s="20"/>
      <c r="V44" s="26">
        <v>2.9893268324314426</v>
      </c>
      <c r="W44" s="26">
        <v>6.1024456794453128</v>
      </c>
      <c r="X44" s="26">
        <v>6.3493547693799899</v>
      </c>
      <c r="Y44" s="26">
        <v>5.6228424132057517</v>
      </c>
      <c r="Z44" s="26">
        <v>2.4636110058456953</v>
      </c>
      <c r="AA44" s="26">
        <v>2.4355554446421905</v>
      </c>
      <c r="AB44" s="26">
        <v>2.0383743304861586</v>
      </c>
      <c r="AC44" s="26">
        <v>1.3427271841727173</v>
      </c>
      <c r="AD44" s="26">
        <v>4.5447697392054929</v>
      </c>
      <c r="AE44" s="26">
        <v>4.9888602740560488</v>
      </c>
      <c r="AF44" s="26">
        <v>4.6075424178619828</v>
      </c>
      <c r="AG44" s="26">
        <v>1.044524906120196</v>
      </c>
      <c r="AH44" s="26">
        <v>2.7602395115375198</v>
      </c>
      <c r="AI44" s="26">
        <v>3.1881360714943736</v>
      </c>
      <c r="AJ44" s="26">
        <v>3.2215998856830002</v>
      </c>
      <c r="AK44" s="26">
        <v>0.97712305634966679</v>
      </c>
      <c r="AL44" s="26">
        <v>0.38567937233333338</v>
      </c>
      <c r="AM44" s="26">
        <v>0.22371280533333335</v>
      </c>
      <c r="AN44" s="20"/>
      <c r="AO44" s="20"/>
      <c r="AP44" s="25">
        <v>13</v>
      </c>
      <c r="AQ44" s="25">
        <v>16</v>
      </c>
      <c r="AR44" s="25">
        <v>16</v>
      </c>
      <c r="AS44" s="25">
        <v>14</v>
      </c>
      <c r="AT44" s="25">
        <v>12</v>
      </c>
      <c r="AU44" s="25">
        <v>10</v>
      </c>
      <c r="AV44" s="25">
        <v>11</v>
      </c>
      <c r="AW44" s="25">
        <v>10</v>
      </c>
      <c r="AX44" s="25">
        <v>15</v>
      </c>
      <c r="AY44" s="25">
        <v>17</v>
      </c>
      <c r="AZ44" s="25">
        <v>20</v>
      </c>
      <c r="BA44" s="25">
        <v>18</v>
      </c>
      <c r="BB44" s="25">
        <v>22</v>
      </c>
      <c r="BC44" s="25">
        <v>22</v>
      </c>
      <c r="BD44" s="25">
        <v>21</v>
      </c>
      <c r="BE44" s="25">
        <v>13</v>
      </c>
      <c r="BF44" s="25">
        <v>7</v>
      </c>
      <c r="BG44" s="25">
        <v>8</v>
      </c>
    </row>
    <row r="45" spans="1:59" x14ac:dyDescent="0.25">
      <c r="A45" s="13" t="s">
        <v>9</v>
      </c>
      <c r="B45" s="25">
        <v>1.9332546652450533</v>
      </c>
      <c r="C45" s="25">
        <v>0.65903725809337177</v>
      </c>
      <c r="D45" s="25">
        <v>1.8904987842451526</v>
      </c>
      <c r="E45" s="25">
        <v>2.721634296967391</v>
      </c>
      <c r="F45" s="25">
        <v>2.9328376945032475</v>
      </c>
      <c r="G45" s="25">
        <v>2.6401529246799691</v>
      </c>
      <c r="H45" s="25">
        <v>6.459120597255148</v>
      </c>
      <c r="I45" s="25">
        <v>11.20114855690904</v>
      </c>
      <c r="J45" s="25">
        <v>11.916569375353397</v>
      </c>
      <c r="K45" s="25">
        <v>8.1886549840146774</v>
      </c>
      <c r="L45" s="25">
        <v>6.0174685165921469</v>
      </c>
      <c r="M45" s="25">
        <v>7.476112026417721</v>
      </c>
      <c r="N45" s="25">
        <v>10.490473232459022</v>
      </c>
      <c r="O45" s="25">
        <v>10.322904355280988</v>
      </c>
      <c r="P45" s="25">
        <v>10.412068333333332</v>
      </c>
      <c r="Q45" s="25">
        <v>10.973906666666664</v>
      </c>
      <c r="R45" s="25">
        <v>10.983953333333332</v>
      </c>
      <c r="S45" s="25">
        <v>9.9768720000000002</v>
      </c>
      <c r="T45" s="20"/>
      <c r="U45" s="20"/>
      <c r="V45" s="26">
        <v>3.1214691564905714</v>
      </c>
      <c r="W45" s="26">
        <v>2.2361371741631948</v>
      </c>
      <c r="X45" s="26">
        <v>0.81007332117153297</v>
      </c>
      <c r="Y45" s="26">
        <v>1.8497312743650722</v>
      </c>
      <c r="Z45" s="26">
        <v>2.3883699216686192</v>
      </c>
      <c r="AA45" s="26">
        <v>4.9490914043208889</v>
      </c>
      <c r="AB45" s="26">
        <v>28.923515540233655</v>
      </c>
      <c r="AC45" s="26">
        <v>33.739740079499747</v>
      </c>
      <c r="AD45" s="26">
        <v>60.805407610306638</v>
      </c>
      <c r="AE45" s="26">
        <v>37.821693522539086</v>
      </c>
      <c r="AF45" s="26">
        <v>36.050283342117289</v>
      </c>
      <c r="AG45" s="26">
        <v>16.743730659019636</v>
      </c>
      <c r="AH45" s="26">
        <v>19.890157354950208</v>
      </c>
      <c r="AI45" s="26">
        <v>23.917773013706249</v>
      </c>
      <c r="AJ45" s="26">
        <v>18.327765138413334</v>
      </c>
      <c r="AK45" s="26">
        <v>20.070806384416333</v>
      </c>
      <c r="AL45" s="26">
        <v>15.177445846546334</v>
      </c>
      <c r="AM45" s="26">
        <v>17.259906258889334</v>
      </c>
      <c r="AN45" s="20"/>
      <c r="AO45" s="20"/>
      <c r="AP45" s="25">
        <v>7</v>
      </c>
      <c r="AQ45" s="25">
        <v>5</v>
      </c>
      <c r="AR45" s="25">
        <v>5</v>
      </c>
      <c r="AS45" s="25">
        <v>6</v>
      </c>
      <c r="AT45" s="25">
        <v>7</v>
      </c>
      <c r="AU45" s="25">
        <v>12</v>
      </c>
      <c r="AV45" s="25">
        <v>26</v>
      </c>
      <c r="AW45" s="25">
        <v>49</v>
      </c>
      <c r="AX45" s="25">
        <v>47</v>
      </c>
      <c r="AY45" s="25">
        <v>36</v>
      </c>
      <c r="AZ45" s="25">
        <v>28</v>
      </c>
      <c r="BA45" s="25">
        <v>44</v>
      </c>
      <c r="BB45" s="25">
        <v>56</v>
      </c>
      <c r="BC45" s="25">
        <v>55</v>
      </c>
      <c r="BD45" s="25">
        <v>56</v>
      </c>
      <c r="BE45" s="25">
        <v>63</v>
      </c>
      <c r="BF45" s="25">
        <v>68</v>
      </c>
      <c r="BG45" s="25">
        <v>66</v>
      </c>
    </row>
    <row r="46" spans="1:59" x14ac:dyDescent="0.25">
      <c r="A46" s="13" t="s">
        <v>11</v>
      </c>
      <c r="B46" s="25">
        <v>1.7216935051227669</v>
      </c>
      <c r="C46" s="25">
        <v>3.3136868207954024</v>
      </c>
      <c r="D46" s="25">
        <v>4.3115197793545663</v>
      </c>
      <c r="E46" s="25">
        <v>4.5697436829961289</v>
      </c>
      <c r="F46" s="25">
        <v>3.8510903495830568</v>
      </c>
      <c r="G46" s="25">
        <v>3.7871877674474974</v>
      </c>
      <c r="H46" s="25">
        <v>5.9584357846505283</v>
      </c>
      <c r="I46" s="25">
        <v>5.2615350884759415</v>
      </c>
      <c r="J46" s="25">
        <v>4.9248712048766796</v>
      </c>
      <c r="K46" s="25">
        <v>3.9551188737697927</v>
      </c>
      <c r="L46" s="25">
        <v>6.4364345217618295</v>
      </c>
      <c r="M46" s="25">
        <v>6.1153077707620449</v>
      </c>
      <c r="N46" s="25">
        <v>7.402081878535391</v>
      </c>
      <c r="O46" s="25">
        <v>6.0294333064390946</v>
      </c>
      <c r="P46" s="25">
        <v>6.4892563333333335</v>
      </c>
      <c r="Q46" s="25">
        <v>4.7899629999999993</v>
      </c>
      <c r="R46" s="25">
        <v>4.0369453333333327</v>
      </c>
      <c r="S46" s="25">
        <v>3.1676936666666666</v>
      </c>
      <c r="T46" s="20"/>
      <c r="U46" s="20"/>
      <c r="V46" s="26">
        <v>4.1167889709989387</v>
      </c>
      <c r="W46" s="26">
        <v>7.2427461589804372</v>
      </c>
      <c r="X46" s="26">
        <v>6.8708850967314605</v>
      </c>
      <c r="Y46" s="26">
        <v>7.0977811732284097</v>
      </c>
      <c r="Z46" s="26">
        <v>5.1313524280839582</v>
      </c>
      <c r="AA46" s="26">
        <v>5.2457288969655833</v>
      </c>
      <c r="AB46" s="26">
        <v>7.1730861940248341</v>
      </c>
      <c r="AC46" s="26">
        <v>6.2892074843602677</v>
      </c>
      <c r="AD46" s="26">
        <v>6.2662575507596898</v>
      </c>
      <c r="AE46" s="26">
        <v>5.6737647004504161</v>
      </c>
      <c r="AF46" s="26">
        <v>11.104653167237814</v>
      </c>
      <c r="AG46" s="26">
        <v>11.848929359693022</v>
      </c>
      <c r="AH46" s="26">
        <v>15.562061618300694</v>
      </c>
      <c r="AI46" s="26">
        <v>10.760923735016023</v>
      </c>
      <c r="AJ46" s="26">
        <v>9.1765254878409994</v>
      </c>
      <c r="AK46" s="26">
        <v>4.694787831148</v>
      </c>
      <c r="AL46" s="26">
        <v>5.6675935460083338</v>
      </c>
      <c r="AM46" s="26">
        <v>4.7520188411486659</v>
      </c>
      <c r="AN46" s="20"/>
      <c r="AO46" s="20"/>
      <c r="AP46" s="25">
        <v>12</v>
      </c>
      <c r="AQ46" s="25">
        <v>18</v>
      </c>
      <c r="AR46" s="25">
        <v>20</v>
      </c>
      <c r="AS46" s="25">
        <v>17</v>
      </c>
      <c r="AT46" s="25">
        <v>16</v>
      </c>
      <c r="AU46" s="25">
        <v>17</v>
      </c>
      <c r="AV46" s="25">
        <v>26</v>
      </c>
      <c r="AW46" s="25">
        <v>26</v>
      </c>
      <c r="AX46" s="25">
        <v>32</v>
      </c>
      <c r="AY46" s="25">
        <v>33</v>
      </c>
      <c r="AZ46" s="25">
        <v>54</v>
      </c>
      <c r="BA46" s="25">
        <v>56</v>
      </c>
      <c r="BB46" s="25">
        <v>64</v>
      </c>
      <c r="BC46" s="25">
        <v>51</v>
      </c>
      <c r="BD46" s="25">
        <v>49</v>
      </c>
      <c r="BE46" s="25">
        <v>44</v>
      </c>
      <c r="BF46" s="25">
        <v>40</v>
      </c>
      <c r="BG46" s="25">
        <v>36</v>
      </c>
    </row>
    <row r="47" spans="1:59" x14ac:dyDescent="0.25">
      <c r="A47" s="13" t="s">
        <v>17</v>
      </c>
      <c r="B47" s="25">
        <v>1.5060698603179057</v>
      </c>
      <c r="C47" s="25">
        <v>4.1294824871582883</v>
      </c>
      <c r="D47" s="25">
        <v>8.4856480591163024</v>
      </c>
      <c r="E47" s="25">
        <v>10.347401527732661</v>
      </c>
      <c r="F47" s="25">
        <v>8.2466526188605513</v>
      </c>
      <c r="G47" s="25">
        <v>5.816387641437335</v>
      </c>
      <c r="H47" s="25">
        <v>4.9648192219841247</v>
      </c>
      <c r="I47" s="25">
        <v>5.4489831743706887</v>
      </c>
      <c r="J47" s="25">
        <v>5.6612022868701537</v>
      </c>
      <c r="K47" s="25">
        <v>7.3520965723363823</v>
      </c>
      <c r="L47" s="25">
        <v>7.7807372408826341</v>
      </c>
      <c r="M47" s="25">
        <v>8.4934759124449144</v>
      </c>
      <c r="N47" s="25">
        <v>8.054294626228728</v>
      </c>
      <c r="O47" s="25">
        <v>8.3743483391783133</v>
      </c>
      <c r="P47" s="25">
        <v>7.9266783333333324</v>
      </c>
      <c r="Q47" s="25">
        <v>8.548648</v>
      </c>
      <c r="R47" s="25">
        <v>8.5579279999999986</v>
      </c>
      <c r="S47" s="25">
        <v>9.8048730000000006</v>
      </c>
      <c r="T47" s="20"/>
      <c r="U47" s="20"/>
      <c r="V47" s="26">
        <v>2.7950777312372703</v>
      </c>
      <c r="W47" s="26">
        <v>9.8304861471646277</v>
      </c>
      <c r="X47" s="26">
        <v>14.117484518853388</v>
      </c>
      <c r="Y47" s="26">
        <v>13.83691187377786</v>
      </c>
      <c r="Z47" s="26">
        <v>7.3781823706487097</v>
      </c>
      <c r="AA47" s="26">
        <v>5.1804183866432352</v>
      </c>
      <c r="AB47" s="26">
        <v>4.7975422641588645</v>
      </c>
      <c r="AC47" s="26">
        <v>5.9597669516976417</v>
      </c>
      <c r="AD47" s="26">
        <v>7.2346308869380671</v>
      </c>
      <c r="AE47" s="26">
        <v>11.944225535397232</v>
      </c>
      <c r="AF47" s="26">
        <v>12.286871603848484</v>
      </c>
      <c r="AG47" s="26">
        <v>10.349356653422902</v>
      </c>
      <c r="AH47" s="26">
        <v>6.6285334720422044</v>
      </c>
      <c r="AI47" s="26">
        <v>8.3303710862153633</v>
      </c>
      <c r="AJ47" s="26">
        <v>8.2312896768449999</v>
      </c>
      <c r="AK47" s="26">
        <v>9.017003959178334</v>
      </c>
      <c r="AL47" s="26">
        <v>7.1151458397140006</v>
      </c>
      <c r="AM47" s="26">
        <v>8.5858462640693336</v>
      </c>
      <c r="AN47" s="20"/>
      <c r="AO47" s="20"/>
      <c r="AP47" s="25">
        <v>14</v>
      </c>
      <c r="AQ47" s="25">
        <v>22</v>
      </c>
      <c r="AR47" s="25">
        <v>29</v>
      </c>
      <c r="AS47" s="25">
        <v>34</v>
      </c>
      <c r="AT47" s="25">
        <v>30</v>
      </c>
      <c r="AU47" s="25">
        <v>35</v>
      </c>
      <c r="AV47" s="25">
        <v>32</v>
      </c>
      <c r="AW47" s="25">
        <v>41</v>
      </c>
      <c r="AX47" s="25">
        <v>41</v>
      </c>
      <c r="AY47" s="25">
        <v>51</v>
      </c>
      <c r="AZ47" s="25">
        <v>55</v>
      </c>
      <c r="BA47" s="25">
        <v>63</v>
      </c>
      <c r="BB47" s="25">
        <v>58</v>
      </c>
      <c r="BC47" s="25">
        <v>64</v>
      </c>
      <c r="BD47" s="25">
        <v>69</v>
      </c>
      <c r="BE47" s="25">
        <v>88</v>
      </c>
      <c r="BF47" s="25">
        <v>91</v>
      </c>
      <c r="BG47" s="25">
        <v>110</v>
      </c>
    </row>
    <row r="48" spans="1:59" x14ac:dyDescent="0.25">
      <c r="A48" s="13" t="s">
        <v>51</v>
      </c>
      <c r="B48" s="25">
        <v>1.4876585457456961</v>
      </c>
      <c r="C48" s="25">
        <v>5.2383153266313025</v>
      </c>
      <c r="D48" s="25">
        <v>5.9493874453612321</v>
      </c>
      <c r="E48" s="25">
        <v>6.472469362486958</v>
      </c>
      <c r="F48" s="25">
        <v>3.3464512587221713</v>
      </c>
      <c r="G48" s="25">
        <v>3.3286195154975</v>
      </c>
      <c r="H48" s="25">
        <v>3.9736872155785217</v>
      </c>
      <c r="I48" s="25">
        <v>3.5336949198710084</v>
      </c>
      <c r="J48" s="25">
        <v>2.7100774732860189</v>
      </c>
      <c r="K48" s="25">
        <v>2.0388296932238923</v>
      </c>
      <c r="L48" s="25">
        <v>1.1042240725130505</v>
      </c>
      <c r="M48" s="25">
        <v>1.8914015528875865</v>
      </c>
      <c r="N48" s="25">
        <v>2.6709319897299575</v>
      </c>
      <c r="O48" s="25">
        <v>3.0154876486531124</v>
      </c>
      <c r="P48" s="25">
        <v>2.2205660000000003</v>
      </c>
      <c r="Q48" s="25">
        <v>2.7629716666666666</v>
      </c>
      <c r="R48" s="25">
        <v>2.5119236666666667</v>
      </c>
      <c r="S48" s="25">
        <v>2.5704836666666666</v>
      </c>
      <c r="T48" s="20"/>
      <c r="U48" s="20"/>
      <c r="V48" s="26">
        <v>3.1609517336704305</v>
      </c>
      <c r="W48" s="26">
        <v>4.2426417497527078</v>
      </c>
      <c r="X48" s="26">
        <v>5.908398733322854</v>
      </c>
      <c r="Y48" s="26">
        <v>8.3523473167910751</v>
      </c>
      <c r="Z48" s="26">
        <v>7.880591731547578</v>
      </c>
      <c r="AA48" s="26">
        <v>6.80612192380213</v>
      </c>
      <c r="AB48" s="26">
        <v>8.3353745697792228</v>
      </c>
      <c r="AC48" s="26">
        <v>6.2961098647822338</v>
      </c>
      <c r="AD48" s="26">
        <v>5.561162274976712</v>
      </c>
      <c r="AE48" s="26">
        <v>2.7675324808667319</v>
      </c>
      <c r="AF48" s="26">
        <v>2.3238113625530374</v>
      </c>
      <c r="AG48" s="26">
        <v>3.5812952969938103</v>
      </c>
      <c r="AH48" s="26">
        <v>3.8185102025645201</v>
      </c>
      <c r="AI48" s="26">
        <v>3.1747785899469609</v>
      </c>
      <c r="AJ48" s="26">
        <v>1.8517782226666668</v>
      </c>
      <c r="AK48" s="26">
        <v>0.97056916144100003</v>
      </c>
      <c r="AL48" s="26">
        <v>0.8182540517743333</v>
      </c>
      <c r="AM48" s="26">
        <v>0.74730272750333337</v>
      </c>
      <c r="AN48" s="20"/>
      <c r="AO48" s="20"/>
      <c r="AP48" s="25">
        <v>8</v>
      </c>
      <c r="AQ48" s="25">
        <v>11</v>
      </c>
      <c r="AR48" s="25">
        <v>15</v>
      </c>
      <c r="AS48" s="25">
        <v>18</v>
      </c>
      <c r="AT48" s="25">
        <v>17</v>
      </c>
      <c r="AU48" s="25">
        <v>19</v>
      </c>
      <c r="AV48" s="25">
        <v>21</v>
      </c>
      <c r="AW48" s="25">
        <v>20</v>
      </c>
      <c r="AX48" s="25">
        <v>14</v>
      </c>
      <c r="AY48" s="25">
        <v>8</v>
      </c>
      <c r="AZ48" s="25">
        <v>4</v>
      </c>
      <c r="BA48" s="25">
        <v>7</v>
      </c>
      <c r="BB48" s="25">
        <v>14</v>
      </c>
      <c r="BC48" s="25">
        <v>15</v>
      </c>
      <c r="BD48" s="25">
        <v>12</v>
      </c>
      <c r="BE48" s="25">
        <v>9</v>
      </c>
      <c r="BF48" s="25">
        <v>9</v>
      </c>
      <c r="BG48" s="25">
        <v>9</v>
      </c>
    </row>
    <row r="49" spans="1:59" x14ac:dyDescent="0.25">
      <c r="A49" s="13" t="s">
        <v>28</v>
      </c>
      <c r="B49" s="25">
        <v>0.9480778120664507</v>
      </c>
      <c r="C49" s="25">
        <v>0.65049675079137959</v>
      </c>
      <c r="D49" s="25">
        <v>2.1687619491218322</v>
      </c>
      <c r="E49" s="25">
        <v>2.0630578332941232</v>
      </c>
      <c r="F49" s="25">
        <v>2.4848510344273111</v>
      </c>
      <c r="G49" s="25">
        <v>2.2169980325530947</v>
      </c>
      <c r="H49" s="25">
        <v>2.9441715638417638</v>
      </c>
      <c r="I49" s="25">
        <v>3.8289127609820603</v>
      </c>
      <c r="J49" s="25">
        <v>4.5571456481139645</v>
      </c>
      <c r="K49" s="25">
        <v>5.3931602053007959</v>
      </c>
      <c r="L49" s="25">
        <v>5.3599054551954888</v>
      </c>
      <c r="M49" s="25">
        <v>3.5506136799673302</v>
      </c>
      <c r="N49" s="25">
        <v>3.2646894877761077</v>
      </c>
      <c r="O49" s="25">
        <v>3.7532701729412641</v>
      </c>
      <c r="P49" s="25">
        <v>4.1410056666666675</v>
      </c>
      <c r="Q49" s="25">
        <v>3.9119656666666671</v>
      </c>
      <c r="R49" s="25">
        <v>2.4024023333333333</v>
      </c>
      <c r="S49" s="25">
        <v>2.3213093333333332</v>
      </c>
      <c r="T49" s="20"/>
      <c r="U49" s="20"/>
      <c r="V49" s="26">
        <v>1.1246282966749932</v>
      </c>
      <c r="W49" s="26">
        <v>1.0758597356841313</v>
      </c>
      <c r="X49" s="26">
        <v>2.529959639691417</v>
      </c>
      <c r="Y49" s="26">
        <v>2.0479027872762625</v>
      </c>
      <c r="Z49" s="26">
        <v>2.4504424454615998</v>
      </c>
      <c r="AA49" s="26">
        <v>3.3136762380976812</v>
      </c>
      <c r="AB49" s="26">
        <v>4.4288090873645016</v>
      </c>
      <c r="AC49" s="26">
        <v>4.2171044565108549</v>
      </c>
      <c r="AD49" s="26">
        <v>5.965151973383759</v>
      </c>
      <c r="AE49" s="26">
        <v>8.5930777776785181</v>
      </c>
      <c r="AF49" s="26">
        <v>8.836296400526086</v>
      </c>
      <c r="AG49" s="26">
        <v>5.6604076704640649</v>
      </c>
      <c r="AH49" s="26">
        <v>3.195029705346748</v>
      </c>
      <c r="AI49" s="26">
        <v>3.8515949094087372</v>
      </c>
      <c r="AJ49" s="26">
        <v>3.9781908514999995</v>
      </c>
      <c r="AK49" s="26">
        <v>3.5875427981666665</v>
      </c>
      <c r="AL49" s="26">
        <v>1.9953477668333335</v>
      </c>
      <c r="AM49" s="26">
        <v>1.5469365766666667</v>
      </c>
      <c r="AN49" s="20"/>
      <c r="AO49" s="20"/>
      <c r="AP49" s="25">
        <v>8</v>
      </c>
      <c r="AQ49" s="25">
        <v>7</v>
      </c>
      <c r="AR49" s="25">
        <v>11</v>
      </c>
      <c r="AS49" s="25">
        <v>7</v>
      </c>
      <c r="AT49" s="25">
        <v>10</v>
      </c>
      <c r="AU49" s="25">
        <v>11</v>
      </c>
      <c r="AV49" s="25">
        <v>17</v>
      </c>
      <c r="AW49" s="25">
        <v>23</v>
      </c>
      <c r="AX49" s="25">
        <v>35</v>
      </c>
      <c r="AY49" s="25">
        <v>40</v>
      </c>
      <c r="AZ49" s="25">
        <v>42</v>
      </c>
      <c r="BA49" s="25">
        <v>32</v>
      </c>
      <c r="BB49" s="25">
        <v>31</v>
      </c>
      <c r="BC49" s="25">
        <v>35</v>
      </c>
      <c r="BD49" s="25">
        <v>36</v>
      </c>
      <c r="BE49" s="25">
        <v>33</v>
      </c>
      <c r="BF49" s="25">
        <v>22</v>
      </c>
      <c r="BG49" s="25">
        <v>19</v>
      </c>
    </row>
    <row r="52" spans="1:59" x14ac:dyDescent="0.25">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row>
    <row r="53" spans="1:59" x14ac:dyDescent="0.25">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row>
    <row r="54" spans="1:59" x14ac:dyDescent="0.25">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row>
    <row r="55" spans="1:59" x14ac:dyDescent="0.25">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row>
    <row r="56" spans="1:59" x14ac:dyDescent="0.25">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row>
    <row r="57" spans="1:59" x14ac:dyDescent="0.25">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row>
    <row r="58" spans="1:59" x14ac:dyDescent="0.25">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row>
    <row r="59" spans="1:59" x14ac:dyDescent="0.25">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row>
    <row r="60" spans="1:59" x14ac:dyDescent="0.25">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row>
    <row r="61" spans="1:59" x14ac:dyDescent="0.25">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row>
    <row r="62" spans="1:59" x14ac:dyDescent="0.25">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row>
    <row r="63" spans="1:59" x14ac:dyDescent="0.25">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row>
    <row r="64" spans="1:59" x14ac:dyDescent="0.25">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row>
    <row r="65" spans="8:59" x14ac:dyDescent="0.25">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row>
    <row r="66" spans="8:59" x14ac:dyDescent="0.25">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row>
    <row r="67" spans="8:59" x14ac:dyDescent="0.25">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row>
    <row r="68" spans="8:59" x14ac:dyDescent="0.25">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row>
    <row r="69" spans="8:59" x14ac:dyDescent="0.25">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row>
    <row r="70" spans="8:59" x14ac:dyDescent="0.25">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row>
    <row r="71" spans="8:59" x14ac:dyDescent="0.25">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row>
    <row r="72" spans="8:59" x14ac:dyDescent="0.25">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row>
    <row r="73" spans="8:59" x14ac:dyDescent="0.25">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row>
    <row r="74" spans="8:59" x14ac:dyDescent="0.25">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row>
    <row r="75" spans="8:59" x14ac:dyDescent="0.25">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row>
    <row r="76" spans="8:59" x14ac:dyDescent="0.25">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row>
    <row r="77" spans="8:59" x14ac:dyDescent="0.25">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row>
    <row r="78" spans="8:59" x14ac:dyDescent="0.25">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row>
    <row r="79" spans="8:59" x14ac:dyDescent="0.25">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row>
    <row r="80" spans="8:59" x14ac:dyDescent="0.25">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row>
    <row r="81" spans="8:59" x14ac:dyDescent="0.25">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row>
    <row r="82" spans="8:59" x14ac:dyDescent="0.25">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row>
    <row r="83" spans="8:59" x14ac:dyDescent="0.25">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row>
    <row r="84" spans="8:59" x14ac:dyDescent="0.25">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row>
    <row r="85" spans="8:59" x14ac:dyDescent="0.25">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row>
    <row r="86" spans="8:59" x14ac:dyDescent="0.25">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row>
    <row r="87" spans="8:59" x14ac:dyDescent="0.25">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row>
    <row r="88" spans="8:59" x14ac:dyDescent="0.25">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row>
    <row r="89" spans="8:59" x14ac:dyDescent="0.25">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row>
    <row r="90" spans="8:59" x14ac:dyDescent="0.25">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row>
    <row r="91" spans="8:59" x14ac:dyDescent="0.25">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row>
    <row r="92" spans="8:59" x14ac:dyDescent="0.25">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row>
    <row r="93" spans="8:59" x14ac:dyDescent="0.25">
      <c r="H93" s="38"/>
    </row>
    <row r="94" spans="8:59" x14ac:dyDescent="0.25">
      <c r="H94" s="38"/>
    </row>
    <row r="95" spans="8:59" x14ac:dyDescent="0.25">
      <c r="H95" s="38"/>
    </row>
    <row r="96" spans="8:59" x14ac:dyDescent="0.25">
      <c r="H96" s="38"/>
    </row>
    <row r="97" spans="8:8" x14ac:dyDescent="0.25">
      <c r="H97" s="38"/>
    </row>
    <row r="98" spans="8:8" x14ac:dyDescent="0.25">
      <c r="H98" s="38"/>
    </row>
    <row r="99" spans="8:8" x14ac:dyDescent="0.25">
      <c r="H99" s="38"/>
    </row>
    <row r="100" spans="8:8" x14ac:dyDescent="0.25">
      <c r="H100" s="38"/>
    </row>
    <row r="101" spans="8:8" x14ac:dyDescent="0.25">
      <c r="H101" s="38"/>
    </row>
  </sheetData>
  <sortState ref="A11:BG49">
    <sortCondition descending="1" ref="B11:B49"/>
  </sortState>
  <mergeCells count="8">
    <mergeCell ref="A8:A9"/>
    <mergeCell ref="BI8:BK8"/>
    <mergeCell ref="B8:S8"/>
    <mergeCell ref="B9:S9"/>
    <mergeCell ref="V8:AM8"/>
    <mergeCell ref="V9:AM9"/>
    <mergeCell ref="AP8:BG8"/>
    <mergeCell ref="AP9:BG9"/>
  </mergeCells>
  <conditionalFormatting sqref="AZ11:BG49">
    <cfRule type="cellIs" dxfId="17" priority="70" operator="lessThanOrEqual">
      <formula>30</formula>
    </cfRule>
    <cfRule type="cellIs" dxfId="16" priority="71" operator="between">
      <formula>31</formula>
      <formula>99</formula>
    </cfRule>
    <cfRule type="cellIs" dxfId="15" priority="72" operator="greaterThanOrEqual">
      <formula>100</formula>
    </cfRule>
  </conditionalFormatting>
  <conditionalFormatting sqref="L11:S49">
    <cfRule type="colorScale" priority="69">
      <colorScale>
        <cfvo type="min"/>
        <cfvo type="percentile" val="50"/>
        <cfvo type="max"/>
        <color rgb="FFF8696B"/>
        <color rgb="FFFFEB84"/>
        <color rgb="FF63BE7B"/>
      </colorScale>
    </cfRule>
  </conditionalFormatting>
  <conditionalFormatting sqref="AF11:AM49">
    <cfRule type="colorScale" priority="68">
      <colorScale>
        <cfvo type="min"/>
        <cfvo type="percentile" val="50"/>
        <cfvo type="max"/>
        <color rgb="FFF8696B"/>
        <color rgb="FFFFEB84"/>
        <color rgb="FF63BE7B"/>
      </colorScale>
    </cfRule>
  </conditionalFormatting>
  <conditionalFormatting sqref="K11:K49">
    <cfRule type="colorScale" priority="67">
      <colorScale>
        <cfvo type="min"/>
        <cfvo type="percentile" val="50"/>
        <cfvo type="max"/>
        <color rgb="FFF8696B"/>
        <color rgb="FFFFEB84"/>
        <color rgb="FF63BE7B"/>
      </colorScale>
    </cfRule>
  </conditionalFormatting>
  <conditionalFormatting sqref="AE11:AE49">
    <cfRule type="colorScale" priority="66">
      <colorScale>
        <cfvo type="min"/>
        <cfvo type="percentile" val="50"/>
        <cfvo type="max"/>
        <color rgb="FFF8696B"/>
        <color rgb="FFFFEB84"/>
        <color rgb="FF63BE7B"/>
      </colorScale>
    </cfRule>
  </conditionalFormatting>
  <conditionalFormatting sqref="AY11:AY49">
    <cfRule type="cellIs" dxfId="14" priority="63" operator="lessThanOrEqual">
      <formula>30</formula>
    </cfRule>
    <cfRule type="cellIs" dxfId="13" priority="64" operator="between">
      <formula>31</formula>
      <formula>99</formula>
    </cfRule>
    <cfRule type="cellIs" dxfId="12" priority="65" operator="greaterThanOrEqual">
      <formula>100</formula>
    </cfRule>
  </conditionalFormatting>
  <conditionalFormatting sqref="AW11:AX49">
    <cfRule type="cellIs" dxfId="11" priority="60" operator="lessThanOrEqual">
      <formula>30</formula>
    </cfRule>
    <cfRule type="cellIs" dxfId="10" priority="61" operator="between">
      <formula>31</formula>
      <formula>99</formula>
    </cfRule>
    <cfRule type="cellIs" dxfId="9" priority="62" operator="greaterThanOrEqual">
      <formula>100</formula>
    </cfRule>
  </conditionalFormatting>
  <conditionalFormatting sqref="AC11:AD49">
    <cfRule type="colorScale" priority="59">
      <colorScale>
        <cfvo type="min"/>
        <cfvo type="percentile" val="50"/>
        <cfvo type="max"/>
        <color rgb="FFF8696B"/>
        <color rgb="FFFFEB84"/>
        <color rgb="FF63BE7B"/>
      </colorScale>
    </cfRule>
  </conditionalFormatting>
  <conditionalFormatting sqref="I11:J49">
    <cfRule type="colorScale" priority="58">
      <colorScale>
        <cfvo type="min"/>
        <cfvo type="percentile" val="50"/>
        <cfvo type="max"/>
        <color rgb="FFF8696B"/>
        <color rgb="FFFFEB84"/>
        <color rgb="FF63BE7B"/>
      </colorScale>
    </cfRule>
  </conditionalFormatting>
  <conditionalFormatting sqref="H11:H49">
    <cfRule type="colorScale" priority="57">
      <colorScale>
        <cfvo type="min"/>
        <cfvo type="percentile" val="50"/>
        <cfvo type="max"/>
        <color rgb="FFF8696B"/>
        <color rgb="FFFFEB84"/>
        <color rgb="FF63BE7B"/>
      </colorScale>
    </cfRule>
  </conditionalFormatting>
  <conditionalFormatting sqref="AB11:AB49">
    <cfRule type="colorScale" priority="56">
      <colorScale>
        <cfvo type="min"/>
        <cfvo type="percentile" val="50"/>
        <cfvo type="max"/>
        <color rgb="FFF8696B"/>
        <color rgb="FFFFEB84"/>
        <color rgb="FF63BE7B"/>
      </colorScale>
    </cfRule>
  </conditionalFormatting>
  <conditionalFormatting sqref="AV11:AV49">
    <cfRule type="cellIs" dxfId="8" priority="53" operator="lessThanOrEqual">
      <formula>30</formula>
    </cfRule>
    <cfRule type="cellIs" dxfId="7" priority="54" operator="between">
      <formula>31</formula>
      <formula>99</formula>
    </cfRule>
    <cfRule type="cellIs" dxfId="6" priority="55" operator="greaterThanOrEqual">
      <formula>100</formula>
    </cfRule>
  </conditionalFormatting>
  <conditionalFormatting sqref="H11:S49">
    <cfRule type="colorScale" priority="52">
      <colorScale>
        <cfvo type="min"/>
        <cfvo type="percentile" val="50"/>
        <cfvo type="max"/>
        <color rgb="FFF8696B"/>
        <color rgb="FFFFEB84"/>
        <color rgb="FF63BE7B"/>
      </colorScale>
    </cfRule>
  </conditionalFormatting>
  <conditionalFormatting sqref="AB11:AM49">
    <cfRule type="colorScale" priority="51">
      <colorScale>
        <cfvo type="min"/>
        <cfvo type="percentile" val="50"/>
        <cfvo type="max"/>
        <color rgb="FFF8696B"/>
        <color rgb="FFFFEB84"/>
        <color rgb="FF63BE7B"/>
      </colorScale>
    </cfRule>
  </conditionalFormatting>
  <conditionalFormatting sqref="C11:G49">
    <cfRule type="colorScale" priority="50">
      <colorScale>
        <cfvo type="min"/>
        <cfvo type="percentile" val="50"/>
        <cfvo type="max"/>
        <color rgb="FFF8696B"/>
        <color rgb="FFFFEB84"/>
        <color rgb="FF63BE7B"/>
      </colorScale>
    </cfRule>
  </conditionalFormatting>
  <conditionalFormatting sqref="C11:G49">
    <cfRule type="colorScale" priority="49">
      <colorScale>
        <cfvo type="min"/>
        <cfvo type="percentile" val="50"/>
        <cfvo type="max"/>
        <color rgb="FFF8696B"/>
        <color rgb="FFFFEB84"/>
        <color rgb="FF63BE7B"/>
      </colorScale>
    </cfRule>
  </conditionalFormatting>
  <conditionalFormatting sqref="C11:S49">
    <cfRule type="colorScale" priority="10">
      <colorScale>
        <cfvo type="min"/>
        <cfvo type="percentile" val="50"/>
        <cfvo type="max"/>
        <color rgb="FFF8696B"/>
        <color rgb="FFFFEB84"/>
        <color rgb="FF63BE7B"/>
      </colorScale>
    </cfRule>
  </conditionalFormatting>
  <conditionalFormatting sqref="W11:AA49">
    <cfRule type="colorScale" priority="47">
      <colorScale>
        <cfvo type="min"/>
        <cfvo type="percentile" val="50"/>
        <cfvo type="max"/>
        <color rgb="FFF8696B"/>
        <color rgb="FFFFEB84"/>
        <color rgb="FF63BE7B"/>
      </colorScale>
    </cfRule>
  </conditionalFormatting>
  <conditionalFormatting sqref="W11:AA49">
    <cfRule type="colorScale" priority="46">
      <colorScale>
        <cfvo type="min"/>
        <cfvo type="percentile" val="50"/>
        <cfvo type="max"/>
        <color rgb="FFF8696B"/>
        <color rgb="FFFFEB84"/>
        <color rgb="FF63BE7B"/>
      </colorScale>
    </cfRule>
  </conditionalFormatting>
  <conditionalFormatting sqref="W11:AM49">
    <cfRule type="colorScale" priority="45">
      <colorScale>
        <cfvo type="min"/>
        <cfvo type="percentile" val="50"/>
        <cfvo type="max"/>
        <color rgb="FFF8696B"/>
        <color rgb="FFFFEB84"/>
        <color rgb="FF63BE7B"/>
      </colorScale>
    </cfRule>
  </conditionalFormatting>
  <conditionalFormatting sqref="AQ11:AU49">
    <cfRule type="cellIs" dxfId="5" priority="42" operator="lessThanOrEqual">
      <formula>30</formula>
    </cfRule>
    <cfRule type="cellIs" dxfId="4" priority="43" operator="between">
      <formula>31</formula>
      <formula>99</formula>
    </cfRule>
    <cfRule type="cellIs" dxfId="3" priority="44" operator="greaterThanOrEqual">
      <formula>100</formula>
    </cfRule>
  </conditionalFormatting>
  <conditionalFormatting sqref="B11:B49">
    <cfRule type="colorScale" priority="9">
      <colorScale>
        <cfvo type="min"/>
        <cfvo type="percentile" val="50"/>
        <cfvo type="max"/>
        <color rgb="FFF8696B"/>
        <color rgb="FFFFEB84"/>
        <color rgb="FF63BE7B"/>
      </colorScale>
    </cfRule>
  </conditionalFormatting>
  <conditionalFormatting sqref="B11:B49">
    <cfRule type="colorScale" priority="8">
      <colorScale>
        <cfvo type="min"/>
        <cfvo type="percentile" val="50"/>
        <cfvo type="max"/>
        <color rgb="FFF8696B"/>
        <color rgb="FFFFEB84"/>
        <color rgb="FF63BE7B"/>
      </colorScale>
    </cfRule>
  </conditionalFormatting>
  <conditionalFormatting sqref="B11:B49">
    <cfRule type="colorScale" priority="7">
      <colorScale>
        <cfvo type="min"/>
        <cfvo type="percentile" val="50"/>
        <cfvo type="max"/>
        <color rgb="FFF8696B"/>
        <color rgb="FFFFEB84"/>
        <color rgb="FF63BE7B"/>
      </colorScale>
    </cfRule>
  </conditionalFormatting>
  <conditionalFormatting sqref="V11:V49">
    <cfRule type="colorScale" priority="6">
      <colorScale>
        <cfvo type="min"/>
        <cfvo type="percentile" val="50"/>
        <cfvo type="max"/>
        <color rgb="FFF8696B"/>
        <color rgb="FFFFEB84"/>
        <color rgb="FF63BE7B"/>
      </colorScale>
    </cfRule>
  </conditionalFormatting>
  <conditionalFormatting sqref="V11:V49">
    <cfRule type="colorScale" priority="5">
      <colorScale>
        <cfvo type="min"/>
        <cfvo type="percentile" val="50"/>
        <cfvo type="max"/>
        <color rgb="FFF8696B"/>
        <color rgb="FFFFEB84"/>
        <color rgb="FF63BE7B"/>
      </colorScale>
    </cfRule>
  </conditionalFormatting>
  <conditionalFormatting sqref="V11:V49">
    <cfRule type="colorScale" priority="4">
      <colorScale>
        <cfvo type="min"/>
        <cfvo type="percentile" val="50"/>
        <cfvo type="max"/>
        <color rgb="FFF8696B"/>
        <color rgb="FFFFEB84"/>
        <color rgb="FF63BE7B"/>
      </colorScale>
    </cfRule>
  </conditionalFormatting>
  <conditionalFormatting sqref="AP11:AP49">
    <cfRule type="cellIs" dxfId="2" priority="1" operator="lessThanOrEqual">
      <formula>30</formula>
    </cfRule>
    <cfRule type="cellIs" dxfId="1" priority="2" operator="between">
      <formula>31</formula>
      <formula>99</formula>
    </cfRule>
    <cfRule type="cellIs" dxfId="0" priority="3" operator="greaterThanOrEqual">
      <formula>100</formula>
    </cfRule>
  </conditionalFormatting>
  <pageMargins left="0.7" right="0.7" top="0.75" bottom="0.75" header="0.3" footer="0.3"/>
  <pageSetup paperSize="9"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43"/>
  <sheetViews>
    <sheetView zoomScale="85" zoomScaleNormal="85" workbookViewId="0">
      <pane xSplit="3" ySplit="3" topLeftCell="D4" activePane="bottomRight" state="frozen"/>
      <selection pane="topRight" activeCell="C1" sqref="C1"/>
      <selection pane="bottomLeft" activeCell="A4" sqref="A4"/>
      <selection pane="bottomRight" activeCell="D6" sqref="D6"/>
    </sheetView>
  </sheetViews>
  <sheetFormatPr defaultColWidth="9.08984375" defaultRowHeight="12.5" x14ac:dyDescent="0.25"/>
  <cols>
    <col min="1" max="1" width="30.81640625" style="24" customWidth="1"/>
    <col min="2" max="2" width="26.08984375" style="24" bestFit="1" customWidth="1"/>
    <col min="3" max="3" width="27" style="28" bestFit="1" customWidth="1"/>
    <col min="4" max="4" width="4.90625" style="28" bestFit="1" customWidth="1"/>
    <col min="5" max="6" width="7.90625" style="28" customWidth="1"/>
    <col min="7" max="7" width="8.36328125" style="28" customWidth="1"/>
    <col min="8" max="9" width="9.54296875" style="28" customWidth="1"/>
    <col min="10" max="10" width="9.08984375" style="28" customWidth="1"/>
    <col min="11" max="11" width="8.08984375" style="28" customWidth="1"/>
    <col min="12" max="12" width="6.90625" style="28" bestFit="1" customWidth="1"/>
    <col min="13" max="13" width="6.90625" style="28" customWidth="1"/>
    <col min="14" max="23" width="6.90625" style="28" bestFit="1" customWidth="1"/>
    <col min="24" max="24" width="4.453125" style="28" customWidth="1"/>
    <col min="25" max="25" width="5.26953125" style="28" bestFit="1" customWidth="1"/>
    <col min="26" max="27" width="5.54296875" style="28" customWidth="1"/>
    <col min="28" max="28" width="8.08984375" style="28" customWidth="1"/>
    <col min="29" max="30" width="9.453125" style="28" customWidth="1"/>
    <col min="31" max="31" width="8.54296875" style="28" customWidth="1"/>
    <col min="32" max="33" width="7.36328125" style="28" customWidth="1"/>
    <col min="34" max="34" width="6.90625" style="28" customWidth="1"/>
    <col min="35" max="44" width="6.90625" style="28" bestFit="1" customWidth="1"/>
    <col min="45" max="52" width="5.54296875" style="28" customWidth="1"/>
    <col min="53" max="53" width="7.453125" style="28" customWidth="1"/>
    <col min="54" max="54" width="7.36328125" style="28" customWidth="1"/>
    <col min="55" max="55" width="6.90625" style="28" customWidth="1"/>
    <col min="56" max="65" width="6.90625" style="28" bestFit="1" customWidth="1"/>
    <col min="66" max="16384" width="9.08984375" style="24"/>
  </cols>
  <sheetData>
    <row r="1" spans="1:66" s="14" customFormat="1" ht="15" customHeight="1" x14ac:dyDescent="0.3">
      <c r="B1" s="45"/>
      <c r="C1" s="27"/>
      <c r="D1" s="51" t="s">
        <v>55</v>
      </c>
      <c r="E1" s="51"/>
      <c r="F1" s="51"/>
      <c r="G1" s="51"/>
      <c r="H1" s="51"/>
      <c r="I1" s="51"/>
      <c r="J1" s="51"/>
      <c r="K1" s="51"/>
      <c r="L1" s="51"/>
      <c r="M1" s="51"/>
      <c r="N1" s="51"/>
      <c r="O1" s="51"/>
      <c r="P1" s="51"/>
      <c r="Q1" s="51"/>
      <c r="R1" s="51"/>
      <c r="S1" s="51"/>
      <c r="T1" s="51"/>
      <c r="U1" s="51"/>
      <c r="V1" s="51"/>
      <c r="W1" s="51"/>
      <c r="X1" s="29"/>
      <c r="Y1" s="52" t="s">
        <v>2</v>
      </c>
      <c r="Z1" s="52"/>
      <c r="AA1" s="52"/>
      <c r="AB1" s="52"/>
      <c r="AC1" s="52"/>
      <c r="AD1" s="52"/>
      <c r="AE1" s="52"/>
      <c r="AF1" s="52"/>
      <c r="AG1" s="52"/>
      <c r="AH1" s="52"/>
      <c r="AI1" s="52"/>
      <c r="AJ1" s="52"/>
      <c r="AK1" s="52"/>
      <c r="AL1" s="52"/>
      <c r="AM1" s="52"/>
      <c r="AN1" s="52"/>
      <c r="AO1" s="52"/>
      <c r="AP1" s="52"/>
      <c r="AQ1" s="52"/>
      <c r="AR1" s="52"/>
      <c r="AS1" s="29"/>
      <c r="AT1" s="52" t="s">
        <v>3</v>
      </c>
      <c r="AU1" s="52"/>
      <c r="AV1" s="52"/>
      <c r="AW1" s="52"/>
      <c r="AX1" s="52"/>
      <c r="AY1" s="52"/>
      <c r="AZ1" s="52"/>
      <c r="BA1" s="52"/>
      <c r="BB1" s="52"/>
      <c r="BC1" s="52"/>
      <c r="BD1" s="52"/>
      <c r="BE1" s="52"/>
      <c r="BF1" s="52"/>
      <c r="BG1" s="52"/>
      <c r="BH1" s="52"/>
      <c r="BI1" s="52"/>
      <c r="BJ1" s="52"/>
      <c r="BK1" s="52"/>
      <c r="BL1" s="52"/>
      <c r="BM1" s="52"/>
    </row>
    <row r="2" spans="1:66" s="14" customFormat="1" ht="15" customHeight="1" x14ac:dyDescent="0.3">
      <c r="B2" s="45"/>
      <c r="C2" s="27"/>
      <c r="D2" s="51" t="s">
        <v>4</v>
      </c>
      <c r="E2" s="51"/>
      <c r="F2" s="51"/>
      <c r="G2" s="51"/>
      <c r="H2" s="51"/>
      <c r="I2" s="51"/>
      <c r="J2" s="51"/>
      <c r="K2" s="51"/>
      <c r="L2" s="51"/>
      <c r="M2" s="51"/>
      <c r="N2" s="51"/>
      <c r="O2" s="51"/>
      <c r="P2" s="51"/>
      <c r="Q2" s="51"/>
      <c r="R2" s="51"/>
      <c r="S2" s="51"/>
      <c r="T2" s="51"/>
      <c r="U2" s="51"/>
      <c r="V2" s="51"/>
      <c r="W2" s="51"/>
      <c r="X2" s="29"/>
      <c r="Y2" s="52" t="s">
        <v>4</v>
      </c>
      <c r="Z2" s="52"/>
      <c r="AA2" s="52"/>
      <c r="AB2" s="52"/>
      <c r="AC2" s="52"/>
      <c r="AD2" s="52"/>
      <c r="AE2" s="52"/>
      <c r="AF2" s="52"/>
      <c r="AG2" s="52"/>
      <c r="AH2" s="52"/>
      <c r="AI2" s="52"/>
      <c r="AJ2" s="52"/>
      <c r="AK2" s="52"/>
      <c r="AL2" s="52"/>
      <c r="AM2" s="52"/>
      <c r="AN2" s="52"/>
      <c r="AO2" s="52"/>
      <c r="AP2" s="52"/>
      <c r="AQ2" s="52"/>
      <c r="AR2" s="52"/>
      <c r="AS2" s="29"/>
      <c r="AT2" s="53" t="s">
        <v>4</v>
      </c>
      <c r="AU2" s="53"/>
      <c r="AV2" s="53"/>
      <c r="AW2" s="53"/>
      <c r="AX2" s="53"/>
      <c r="AY2" s="53"/>
      <c r="AZ2" s="53"/>
      <c r="BA2" s="53"/>
      <c r="BB2" s="53"/>
      <c r="BC2" s="53"/>
      <c r="BD2" s="53"/>
      <c r="BE2" s="53"/>
      <c r="BF2" s="53"/>
      <c r="BG2" s="53"/>
      <c r="BH2" s="53"/>
      <c r="BI2" s="53"/>
      <c r="BJ2" s="53"/>
      <c r="BK2" s="53"/>
      <c r="BL2" s="53"/>
      <c r="BM2" s="53"/>
    </row>
    <row r="3" spans="1:66" s="18" customFormat="1" ht="13" x14ac:dyDescent="0.3">
      <c r="A3" s="16" t="s">
        <v>59</v>
      </c>
      <c r="B3" s="16" t="s">
        <v>1</v>
      </c>
      <c r="C3" s="17" t="s">
        <v>48</v>
      </c>
      <c r="D3" s="44">
        <v>2023</v>
      </c>
      <c r="E3" s="41">
        <v>2022</v>
      </c>
      <c r="F3" s="41">
        <v>2021</v>
      </c>
      <c r="G3" s="40">
        <v>2019</v>
      </c>
      <c r="H3" s="37">
        <v>2018</v>
      </c>
      <c r="I3" s="33">
        <v>2017</v>
      </c>
      <c r="J3" s="17">
        <v>2016</v>
      </c>
      <c r="K3" s="17">
        <v>2015</v>
      </c>
      <c r="L3" s="17">
        <v>2014</v>
      </c>
      <c r="M3" s="17">
        <v>2013</v>
      </c>
      <c r="N3" s="17">
        <v>2012</v>
      </c>
      <c r="O3" s="17">
        <v>2011</v>
      </c>
      <c r="P3" s="17">
        <v>2010</v>
      </c>
      <c r="Q3" s="17">
        <v>2009</v>
      </c>
      <c r="R3" s="17">
        <v>2008</v>
      </c>
      <c r="S3" s="17">
        <v>2007</v>
      </c>
      <c r="T3" s="17">
        <v>2006</v>
      </c>
      <c r="U3" s="17">
        <v>2005</v>
      </c>
      <c r="V3" s="17">
        <v>2004</v>
      </c>
      <c r="W3" s="17">
        <v>2003</v>
      </c>
      <c r="X3" s="29"/>
      <c r="Y3" s="44">
        <v>2023</v>
      </c>
      <c r="Z3" s="41">
        <v>2022</v>
      </c>
      <c r="AA3" s="41">
        <v>2021</v>
      </c>
      <c r="AB3" s="40">
        <v>2019</v>
      </c>
      <c r="AC3" s="37">
        <v>2018</v>
      </c>
      <c r="AD3" s="33">
        <v>2017</v>
      </c>
      <c r="AE3" s="17">
        <v>2016</v>
      </c>
      <c r="AF3" s="17">
        <v>2015</v>
      </c>
      <c r="AG3" s="17">
        <v>2014</v>
      </c>
      <c r="AH3" s="17">
        <v>2013</v>
      </c>
      <c r="AI3" s="17">
        <v>2012</v>
      </c>
      <c r="AJ3" s="17">
        <v>2011</v>
      </c>
      <c r="AK3" s="17">
        <v>2010</v>
      </c>
      <c r="AL3" s="17">
        <v>2009</v>
      </c>
      <c r="AM3" s="17">
        <v>2008</v>
      </c>
      <c r="AN3" s="17">
        <v>2007</v>
      </c>
      <c r="AO3" s="17">
        <v>2006</v>
      </c>
      <c r="AP3" s="17">
        <v>2005</v>
      </c>
      <c r="AQ3" s="17">
        <v>2004</v>
      </c>
      <c r="AR3" s="17">
        <v>2003</v>
      </c>
      <c r="AS3" s="29"/>
      <c r="AT3" s="44">
        <v>2023</v>
      </c>
      <c r="AU3" s="41">
        <v>2022</v>
      </c>
      <c r="AV3" s="41">
        <v>2021</v>
      </c>
      <c r="AW3" s="40">
        <v>2019</v>
      </c>
      <c r="AX3" s="37">
        <v>2018</v>
      </c>
      <c r="AY3" s="33">
        <v>2017</v>
      </c>
      <c r="AZ3" s="17">
        <v>2016</v>
      </c>
      <c r="BA3" s="17">
        <v>2015</v>
      </c>
      <c r="BB3" s="17">
        <v>2014</v>
      </c>
      <c r="BC3" s="17">
        <v>2013</v>
      </c>
      <c r="BD3" s="17">
        <v>2012</v>
      </c>
      <c r="BE3" s="17">
        <v>2011</v>
      </c>
      <c r="BF3" s="17">
        <v>2010</v>
      </c>
      <c r="BG3" s="17">
        <v>2009</v>
      </c>
      <c r="BH3" s="17">
        <v>2008</v>
      </c>
      <c r="BI3" s="17">
        <v>2007</v>
      </c>
      <c r="BJ3" s="17">
        <v>2006</v>
      </c>
      <c r="BK3" s="17">
        <v>2005</v>
      </c>
      <c r="BL3" s="17">
        <v>2004</v>
      </c>
      <c r="BM3" s="17">
        <v>2003</v>
      </c>
    </row>
    <row r="4" spans="1:66" ht="13" x14ac:dyDescent="0.3">
      <c r="A4" s="13" t="s">
        <v>5</v>
      </c>
      <c r="B4" s="13" t="s">
        <v>5</v>
      </c>
      <c r="C4" s="36">
        <f t="shared" ref="C4:C42" si="0">AVERAGE(E4:G4)</f>
        <v>28.33311032474225</v>
      </c>
      <c r="D4" s="36">
        <f>VLOOKUP(B4,[1]Summary!$A$2:$B$182,2,FALSE)</f>
        <v>51.768112121221442</v>
      </c>
      <c r="E4" s="42">
        <v>46.453396568162788</v>
      </c>
      <c r="F4" s="42">
        <v>15.386650858474511</v>
      </c>
      <c r="G4" s="32">
        <v>23.159283547589446</v>
      </c>
      <c r="H4" s="32">
        <v>40.121016482456326</v>
      </c>
      <c r="I4" s="32">
        <v>50.68608522645993</v>
      </c>
      <c r="J4" s="32">
        <v>59.04327995347635</v>
      </c>
      <c r="K4" s="32">
        <v>35.082614352207244</v>
      </c>
      <c r="L4" s="32">
        <v>37.384326098218132</v>
      </c>
      <c r="M4" s="32">
        <v>30.547637700606085</v>
      </c>
      <c r="N4" s="32">
        <v>30.068145022008885</v>
      </c>
      <c r="O4" s="32">
        <v>27.819955255321972</v>
      </c>
      <c r="P4" s="32">
        <v>26.459420290316512</v>
      </c>
      <c r="Q4" s="32">
        <v>28.843121888583905</v>
      </c>
      <c r="R4" s="43">
        <v>25.721454999999995</v>
      </c>
      <c r="S4" s="43">
        <v>39.352032000000001</v>
      </c>
      <c r="T4" s="43">
        <v>50.240833999999978</v>
      </c>
      <c r="U4" s="43">
        <v>32.308018000000011</v>
      </c>
      <c r="V4" s="43">
        <v>42.269922000000001</v>
      </c>
      <c r="W4" s="43">
        <v>22.406754000000003</v>
      </c>
      <c r="X4" s="30"/>
      <c r="Y4" s="30">
        <f>VLOOKUP(B4,[1]Summary!$A$2:$D$182,4,FALSE)</f>
        <v>25.661691532825881</v>
      </c>
      <c r="Z4" s="30">
        <v>32.630737514104787</v>
      </c>
      <c r="AA4" s="30">
        <v>10.375197715615258</v>
      </c>
      <c r="AB4" s="32">
        <v>5.2153855479772133</v>
      </c>
      <c r="AC4" s="32">
        <v>17.96624409191055</v>
      </c>
      <c r="AD4" s="32">
        <v>20.610045930163505</v>
      </c>
      <c r="AE4" s="32">
        <v>30.879411405035071</v>
      </c>
      <c r="AF4" s="32">
        <v>20.386295637755104</v>
      </c>
      <c r="AG4" s="32">
        <v>60.317938299405569</v>
      </c>
      <c r="AH4" s="32">
        <v>14.469801167953607</v>
      </c>
      <c r="AI4" s="32">
        <v>13.361784386787848</v>
      </c>
      <c r="AJ4" s="32">
        <v>12.218127930140039</v>
      </c>
      <c r="AK4" s="32">
        <v>18.007049726479252</v>
      </c>
      <c r="AL4" s="32">
        <v>12.388428834458006</v>
      </c>
      <c r="AM4" s="30">
        <v>12.588701690798002</v>
      </c>
      <c r="AN4" s="30">
        <v>17.244498296265</v>
      </c>
      <c r="AO4" s="30">
        <v>25.506701539803991</v>
      </c>
      <c r="AP4" s="30">
        <v>16.179454278776994</v>
      </c>
      <c r="AQ4" s="30">
        <v>26.720892790976993</v>
      </c>
      <c r="AR4" s="30">
        <v>10.708299987236</v>
      </c>
      <c r="AS4" s="30"/>
      <c r="AT4" s="30">
        <f>VLOOKUP(B4,[1]Summary!$A$2:$N$182,14,FALSE)</f>
        <v>53</v>
      </c>
      <c r="AU4" s="30">
        <v>70</v>
      </c>
      <c r="AV4" s="30">
        <v>57</v>
      </c>
      <c r="AW4" s="32">
        <v>26</v>
      </c>
      <c r="AX4" s="32">
        <v>41</v>
      </c>
      <c r="AY4" s="32">
        <v>52</v>
      </c>
      <c r="AZ4" s="32">
        <v>65</v>
      </c>
      <c r="BA4" s="32">
        <v>44</v>
      </c>
      <c r="BB4" s="32">
        <v>53</v>
      </c>
      <c r="BC4" s="32">
        <v>50</v>
      </c>
      <c r="BD4" s="32">
        <v>54</v>
      </c>
      <c r="BE4" s="32">
        <v>53</v>
      </c>
      <c r="BF4" s="32">
        <v>57</v>
      </c>
      <c r="BG4" s="32">
        <v>50</v>
      </c>
      <c r="BH4" s="32">
        <v>34</v>
      </c>
      <c r="BI4" s="32">
        <v>42</v>
      </c>
      <c r="BJ4" s="32">
        <v>64</v>
      </c>
      <c r="BK4" s="32">
        <v>52</v>
      </c>
      <c r="BL4" s="32">
        <v>53</v>
      </c>
      <c r="BM4" s="32">
        <v>34</v>
      </c>
      <c r="BN4" s="23"/>
    </row>
    <row r="5" spans="1:66" ht="13" x14ac:dyDescent="0.3">
      <c r="A5" s="13" t="s">
        <v>13</v>
      </c>
      <c r="B5" s="13" t="s">
        <v>13</v>
      </c>
      <c r="C5" s="36">
        <f t="shared" si="0"/>
        <v>27.403819893127491</v>
      </c>
      <c r="D5" s="36">
        <f>VLOOKUP(B5,[1]Summary!$A$2:$B$182,2,FALSE)</f>
        <v>26.099758639280946</v>
      </c>
      <c r="E5" s="42">
        <v>21.404394084759556</v>
      </c>
      <c r="F5" s="42">
        <v>5.031562559441447</v>
      </c>
      <c r="G5" s="32">
        <v>55.775503035181472</v>
      </c>
      <c r="H5" s="32">
        <v>44.759066358491197</v>
      </c>
      <c r="I5" s="32">
        <v>30.779890800907051</v>
      </c>
      <c r="J5" s="32">
        <v>35.469184551300131</v>
      </c>
      <c r="K5" s="32">
        <v>15.194321579908603</v>
      </c>
      <c r="L5" s="32">
        <v>13.371127007529214</v>
      </c>
      <c r="M5" s="32">
        <v>21.173248432485412</v>
      </c>
      <c r="N5" s="32">
        <v>21.009117637093354</v>
      </c>
      <c r="O5" s="32">
        <v>20.951406470429099</v>
      </c>
      <c r="P5" s="32">
        <v>14.491333759385284</v>
      </c>
      <c r="Q5" s="32">
        <v>30.222780279031479</v>
      </c>
      <c r="R5" s="43">
        <v>19.410799999999998</v>
      </c>
      <c r="S5" s="43">
        <v>24.701759999999986</v>
      </c>
      <c r="T5" s="43">
        <v>23.982993999999998</v>
      </c>
      <c r="U5" s="43">
        <v>25.614405000000023</v>
      </c>
      <c r="V5" s="43">
        <v>33.191440000000036</v>
      </c>
      <c r="W5" s="43">
        <v>24.485523000000008</v>
      </c>
      <c r="X5" s="30"/>
      <c r="Y5" s="30">
        <f>VLOOKUP(B5,[1]Summary!$A$2:$D$182,4,FALSE)</f>
        <v>34.937151027526916</v>
      </c>
      <c r="Z5" s="30">
        <v>28.622423439760986</v>
      </c>
      <c r="AA5" s="30">
        <v>8.7984721622452433</v>
      </c>
      <c r="AB5" s="32">
        <v>50.818615048161661</v>
      </c>
      <c r="AC5" s="32">
        <v>55.076554292400573</v>
      </c>
      <c r="AD5" s="32">
        <v>55.32661230648219</v>
      </c>
      <c r="AE5" s="32">
        <v>32.273784249801473</v>
      </c>
      <c r="AF5" s="32">
        <v>26.722178949637531</v>
      </c>
      <c r="AG5" s="32">
        <v>16.904604134653152</v>
      </c>
      <c r="AH5" s="32">
        <v>37.931639747379386</v>
      </c>
      <c r="AI5" s="32">
        <v>25.131761809239887</v>
      </c>
      <c r="AJ5" s="32">
        <v>26.453580243581055</v>
      </c>
      <c r="AK5" s="32">
        <v>35.223020162074079</v>
      </c>
      <c r="AL5" s="32">
        <v>24.495974304547673</v>
      </c>
      <c r="AM5" s="30">
        <v>23.937281166999998</v>
      </c>
      <c r="AN5" s="30">
        <v>28.495637391368007</v>
      </c>
      <c r="AO5" s="30">
        <v>17.054076015500009</v>
      </c>
      <c r="AP5" s="30">
        <v>24.251410107016998</v>
      </c>
      <c r="AQ5" s="30">
        <v>35.438558582941006</v>
      </c>
      <c r="AR5" s="30">
        <v>28.00845663792299</v>
      </c>
      <c r="AS5" s="30"/>
      <c r="AT5" s="30">
        <f>VLOOKUP(B5,[1]Summary!$A$2:$N$182,14,FALSE)</f>
        <v>34</v>
      </c>
      <c r="AU5" s="30">
        <v>48</v>
      </c>
      <c r="AV5" s="30">
        <v>32</v>
      </c>
      <c r="AW5" s="32">
        <v>57</v>
      </c>
      <c r="AX5" s="32">
        <v>37</v>
      </c>
      <c r="AY5" s="32">
        <v>56</v>
      </c>
      <c r="AZ5" s="32">
        <v>50</v>
      </c>
      <c r="BA5" s="32">
        <v>29</v>
      </c>
      <c r="BB5" s="32">
        <v>29</v>
      </c>
      <c r="BC5" s="32">
        <v>46</v>
      </c>
      <c r="BD5" s="32">
        <v>46</v>
      </c>
      <c r="BE5" s="32">
        <v>39</v>
      </c>
      <c r="BF5" s="32">
        <v>33</v>
      </c>
      <c r="BG5" s="32">
        <v>45</v>
      </c>
      <c r="BH5" s="32">
        <v>36</v>
      </c>
      <c r="BI5" s="32">
        <v>64</v>
      </c>
      <c r="BJ5" s="32">
        <v>63</v>
      </c>
      <c r="BK5" s="32">
        <v>77</v>
      </c>
      <c r="BL5" s="32">
        <v>93</v>
      </c>
      <c r="BM5" s="32">
        <v>83</v>
      </c>
      <c r="BN5" s="23"/>
    </row>
    <row r="6" spans="1:66" ht="13" x14ac:dyDescent="0.3">
      <c r="A6" s="13" t="s">
        <v>33</v>
      </c>
      <c r="B6" s="13" t="s">
        <v>33</v>
      </c>
      <c r="C6" s="36">
        <f t="shared" si="0"/>
        <v>18.698289089635914</v>
      </c>
      <c r="D6" s="36">
        <f>VLOOKUP(B6,[1]Summary!$A$2:$B$182,2,FALSE)</f>
        <v>20.035310475727734</v>
      </c>
      <c r="E6" s="42">
        <v>13.515102619420503</v>
      </c>
      <c r="F6" s="42">
        <v>1.0351309486217699</v>
      </c>
      <c r="G6" s="32">
        <v>41.544633700865468</v>
      </c>
      <c r="H6" s="32">
        <v>31.215752047811737</v>
      </c>
      <c r="I6" s="32">
        <v>18.412484045417234</v>
      </c>
      <c r="J6" s="32">
        <v>15.150481534049764</v>
      </c>
      <c r="K6" s="32">
        <v>13.540626142489627</v>
      </c>
      <c r="L6" s="32">
        <v>20.784384791308909</v>
      </c>
      <c r="M6" s="32">
        <v>24.390851334763962</v>
      </c>
      <c r="N6" s="32">
        <v>8.2480319079951236</v>
      </c>
      <c r="O6" s="32">
        <v>10.52671510337996</v>
      </c>
      <c r="P6" s="32">
        <v>9.3064893424894919</v>
      </c>
      <c r="Q6" s="32">
        <v>9.977472204666018</v>
      </c>
      <c r="R6" s="43">
        <v>8.9303109999999997</v>
      </c>
      <c r="S6" s="43">
        <v>19.467516000000003</v>
      </c>
      <c r="T6" s="43">
        <v>19.790945000000004</v>
      </c>
      <c r="U6" s="43">
        <v>14.527315000000007</v>
      </c>
      <c r="V6" s="43">
        <v>17.992225999999995</v>
      </c>
      <c r="W6" s="43">
        <v>17.773645999999992</v>
      </c>
      <c r="X6" s="30"/>
      <c r="Y6" s="30">
        <f>VLOOKUP(B6,[1]Summary!$A$2:$D$182,4,FALSE)</f>
        <v>15.588121916590355</v>
      </c>
      <c r="Z6" s="30">
        <v>10.294397158314204</v>
      </c>
      <c r="AA6" s="30">
        <v>1.2273484506446994</v>
      </c>
      <c r="AB6" s="32">
        <v>34.639296358560124</v>
      </c>
      <c r="AC6" s="32">
        <v>21.729568024891865</v>
      </c>
      <c r="AD6" s="32">
        <v>9.4848926811813303</v>
      </c>
      <c r="AE6" s="32">
        <v>21.982994629629015</v>
      </c>
      <c r="AF6" s="32">
        <v>5.8196137079386663</v>
      </c>
      <c r="AG6" s="32">
        <v>16.560327577834418</v>
      </c>
      <c r="AH6" s="32">
        <v>17.990126798789031</v>
      </c>
      <c r="AI6" s="32">
        <v>5.1883346422303571</v>
      </c>
      <c r="AJ6" s="32">
        <v>5.6948854029729077</v>
      </c>
      <c r="AK6" s="32">
        <v>4.2711531933338334</v>
      </c>
      <c r="AL6" s="32">
        <v>10.745968156739012</v>
      </c>
      <c r="AM6" s="30">
        <v>7.2419959015000011</v>
      </c>
      <c r="AN6" s="30">
        <v>12.629010907189002</v>
      </c>
      <c r="AO6" s="30">
        <v>10.190387571007998</v>
      </c>
      <c r="AP6" s="30">
        <v>7.1377868016149986</v>
      </c>
      <c r="AQ6" s="30">
        <v>9.2660883112010026</v>
      </c>
      <c r="AR6" s="30">
        <v>9.4175926540629966</v>
      </c>
      <c r="AS6" s="30"/>
      <c r="AT6" s="30">
        <f>VLOOKUP(B6,[1]Summary!$A$2:$N$182,14,FALSE)</f>
        <v>32</v>
      </c>
      <c r="AU6" s="30">
        <v>24</v>
      </c>
      <c r="AV6" s="30">
        <v>6</v>
      </c>
      <c r="AW6" s="32">
        <v>25</v>
      </c>
      <c r="AX6" s="32">
        <v>26</v>
      </c>
      <c r="AY6" s="32">
        <v>24</v>
      </c>
      <c r="AZ6" s="32">
        <v>22</v>
      </c>
      <c r="BA6" s="32">
        <v>22</v>
      </c>
      <c r="BB6" s="32">
        <v>25</v>
      </c>
      <c r="BC6" s="32">
        <v>39</v>
      </c>
      <c r="BD6" s="32">
        <v>19</v>
      </c>
      <c r="BE6" s="32">
        <v>25</v>
      </c>
      <c r="BF6" s="32">
        <v>22</v>
      </c>
      <c r="BG6" s="32">
        <v>24</v>
      </c>
      <c r="BH6" s="32">
        <v>27</v>
      </c>
      <c r="BI6" s="32">
        <v>34</v>
      </c>
      <c r="BJ6" s="32">
        <v>62</v>
      </c>
      <c r="BK6" s="32">
        <v>67</v>
      </c>
      <c r="BL6" s="32">
        <v>57</v>
      </c>
      <c r="BM6" s="32">
        <v>65</v>
      </c>
      <c r="BN6" s="23"/>
    </row>
    <row r="7" spans="1:66" ht="13" x14ac:dyDescent="0.3">
      <c r="A7" s="13" t="s">
        <v>24</v>
      </c>
      <c r="B7" s="13" t="s">
        <v>24</v>
      </c>
      <c r="C7" s="36">
        <f t="shared" si="0"/>
        <v>17.197205700103357</v>
      </c>
      <c r="D7" s="36">
        <f>VLOOKUP(B7,[1]Summary!$A$2:$B$182,2,FALSE)</f>
        <v>13.055012821665358</v>
      </c>
      <c r="E7" s="42">
        <v>17.564419491868819</v>
      </c>
      <c r="F7" s="42">
        <v>4.4733193923440373</v>
      </c>
      <c r="G7" s="32">
        <v>29.553878216097214</v>
      </c>
      <c r="H7" s="32">
        <v>28.35067336789513</v>
      </c>
      <c r="I7" s="32">
        <v>32.014508129055905</v>
      </c>
      <c r="J7" s="32">
        <v>26.867884813925272</v>
      </c>
      <c r="K7" s="32">
        <v>26.58339443650279</v>
      </c>
      <c r="L7" s="32">
        <v>23.943395998982414</v>
      </c>
      <c r="M7" s="32">
        <v>14.62774835093709</v>
      </c>
      <c r="N7" s="32">
        <v>24.077120199531034</v>
      </c>
      <c r="O7" s="32">
        <v>17.325216882918632</v>
      </c>
      <c r="P7" s="32">
        <v>20.068575936044411</v>
      </c>
      <c r="Q7" s="32">
        <v>19.695735237307115</v>
      </c>
      <c r="R7" s="43">
        <v>15.237437000000005</v>
      </c>
      <c r="S7" s="43">
        <v>14.812087999999997</v>
      </c>
      <c r="T7" s="43">
        <v>12.464038000000002</v>
      </c>
      <c r="U7" s="43">
        <v>15.776308</v>
      </c>
      <c r="V7" s="43">
        <v>14.520620000000003</v>
      </c>
      <c r="W7" s="43">
        <v>11.557962999999997</v>
      </c>
      <c r="X7" s="30"/>
      <c r="Y7" s="30">
        <f>VLOOKUP(B7,[1]Summary!$A$2:$D$182,4,FALSE)</f>
        <v>16.256553571780437</v>
      </c>
      <c r="Z7" s="30">
        <v>45.022292336642217</v>
      </c>
      <c r="AA7" s="30">
        <v>9.5459829662031126</v>
      </c>
      <c r="AB7" s="32">
        <v>50.304958329709038</v>
      </c>
      <c r="AC7" s="32">
        <v>60.62023629062746</v>
      </c>
      <c r="AD7" s="32">
        <v>62.058426548650807</v>
      </c>
      <c r="AE7" s="32">
        <v>47.923302580022394</v>
      </c>
      <c r="AF7" s="32">
        <v>51.34316934182371</v>
      </c>
      <c r="AG7" s="32">
        <v>51.928840820897662</v>
      </c>
      <c r="AH7" s="32">
        <v>23.540177888844333</v>
      </c>
      <c r="AI7" s="32">
        <v>26.496416989516838</v>
      </c>
      <c r="AJ7" s="32">
        <v>27.516912243508383</v>
      </c>
      <c r="AK7" s="32">
        <v>39.178217372728149</v>
      </c>
      <c r="AL7" s="32">
        <v>28.99233130381625</v>
      </c>
      <c r="AM7" s="30">
        <v>27.721066603853995</v>
      </c>
      <c r="AN7" s="30">
        <v>20.422415797927997</v>
      </c>
      <c r="AO7" s="30">
        <v>15.877340586695999</v>
      </c>
      <c r="AP7" s="30">
        <v>19.711955943999996</v>
      </c>
      <c r="AQ7" s="30">
        <v>11.456009605603999</v>
      </c>
      <c r="AR7" s="30">
        <v>13.688027048704999</v>
      </c>
      <c r="AS7" s="30"/>
      <c r="AT7" s="30">
        <f>VLOOKUP(B7,[1]Summary!$A$2:$N$182,14,FALSE)</f>
        <v>22</v>
      </c>
      <c r="AU7" s="30">
        <v>42</v>
      </c>
      <c r="AV7" s="30">
        <v>28</v>
      </c>
      <c r="AW7" s="32">
        <v>56</v>
      </c>
      <c r="AX7" s="32">
        <v>58</v>
      </c>
      <c r="AY7" s="32">
        <v>70</v>
      </c>
      <c r="AZ7" s="32">
        <v>58</v>
      </c>
      <c r="BA7" s="32">
        <v>57</v>
      </c>
      <c r="BB7" s="32">
        <v>52</v>
      </c>
      <c r="BC7" s="32">
        <v>42</v>
      </c>
      <c r="BD7" s="32">
        <v>58</v>
      </c>
      <c r="BE7" s="32">
        <v>43</v>
      </c>
      <c r="BF7" s="32">
        <v>62</v>
      </c>
      <c r="BG7" s="32">
        <v>58</v>
      </c>
      <c r="BH7" s="32">
        <v>35</v>
      </c>
      <c r="BI7" s="32">
        <v>39</v>
      </c>
      <c r="BJ7" s="32">
        <v>37</v>
      </c>
      <c r="BK7" s="32">
        <v>41</v>
      </c>
      <c r="BL7" s="32">
        <v>39</v>
      </c>
      <c r="BM7" s="32">
        <v>31</v>
      </c>
      <c r="BN7" s="23"/>
    </row>
    <row r="8" spans="1:66" ht="13" x14ac:dyDescent="0.3">
      <c r="A8" s="13" t="s">
        <v>37</v>
      </c>
      <c r="B8" s="13" t="s">
        <v>37</v>
      </c>
      <c r="C8" s="36">
        <f t="shared" si="0"/>
        <v>17.004942880832939</v>
      </c>
      <c r="D8" s="36">
        <f>VLOOKUP(B8,[1]Summary!$A$2:$B$182,2,FALSE)</f>
        <v>93.464304683947333</v>
      </c>
      <c r="E8" s="42">
        <v>23.047895114045357</v>
      </c>
      <c r="F8" s="42">
        <v>2.733806423721866</v>
      </c>
      <c r="G8" s="32">
        <v>25.233127104731587</v>
      </c>
      <c r="H8" s="32">
        <v>20.443769795572411</v>
      </c>
      <c r="I8" s="32">
        <v>45.559631398672643</v>
      </c>
      <c r="J8" s="32">
        <v>30.825244306029287</v>
      </c>
      <c r="K8" s="32">
        <v>21.454941724648609</v>
      </c>
      <c r="L8" s="32">
        <v>19.241779241464361</v>
      </c>
      <c r="M8" s="32">
        <v>23.659383565743173</v>
      </c>
      <c r="N8" s="32">
        <v>14.668604277248411</v>
      </c>
      <c r="O8" s="32">
        <v>13.659494347757899</v>
      </c>
      <c r="P8" s="32">
        <v>17.626506106582831</v>
      </c>
      <c r="Q8" s="32">
        <v>6.3410517749509623</v>
      </c>
      <c r="R8" s="43">
        <v>6.2481730000000013</v>
      </c>
      <c r="S8" s="43">
        <v>13.670301</v>
      </c>
      <c r="T8" s="43">
        <v>7.685975</v>
      </c>
      <c r="U8" s="43">
        <v>5.7852259999999998</v>
      </c>
      <c r="V8" s="43">
        <v>12.143938000000002</v>
      </c>
      <c r="W8" s="43">
        <v>9.3395640000000029</v>
      </c>
      <c r="X8" s="30"/>
      <c r="Y8" s="30">
        <f>VLOOKUP(B8,[1]Summary!$A$2:$D$182,4,FALSE)</f>
        <v>117.91526930374815</v>
      </c>
      <c r="Z8" s="30">
        <v>23.873924983320453</v>
      </c>
      <c r="AA8" s="30">
        <v>17.585654896604844</v>
      </c>
      <c r="AB8" s="32">
        <v>24.150132487249774</v>
      </c>
      <c r="AC8" s="32">
        <v>21.837070210760277</v>
      </c>
      <c r="AD8" s="32">
        <v>74.562804923834491</v>
      </c>
      <c r="AE8" s="32">
        <v>50.238941043278793</v>
      </c>
      <c r="AF8" s="32">
        <v>33.67035323383849</v>
      </c>
      <c r="AG8" s="32">
        <v>26.912058680675464</v>
      </c>
      <c r="AH8" s="32">
        <v>26.586414644111844</v>
      </c>
      <c r="AI8" s="32">
        <v>9.222090642119305</v>
      </c>
      <c r="AJ8" s="32">
        <v>24.686002486602796</v>
      </c>
      <c r="AK8" s="32">
        <v>28.012602117073371</v>
      </c>
      <c r="AL8" s="32">
        <v>5.8333772719801136</v>
      </c>
      <c r="AM8" s="30">
        <v>11.478794904000001</v>
      </c>
      <c r="AN8" s="30">
        <v>17.050585379000001</v>
      </c>
      <c r="AO8" s="30">
        <v>8.5943805930300012</v>
      </c>
      <c r="AP8" s="30">
        <v>3.6273609055829996</v>
      </c>
      <c r="AQ8" s="30">
        <v>10.702725899962998</v>
      </c>
      <c r="AR8" s="30">
        <v>12.603542626999998</v>
      </c>
      <c r="AS8" s="30"/>
      <c r="AT8" s="30">
        <f>VLOOKUP(B8,[1]Summary!$A$2:$N$182,14,FALSE)</f>
        <v>70</v>
      </c>
      <c r="AU8" s="30">
        <v>23</v>
      </c>
      <c r="AV8" s="30">
        <v>9</v>
      </c>
      <c r="AW8" s="32">
        <v>19</v>
      </c>
      <c r="AX8" s="32">
        <v>24</v>
      </c>
      <c r="AY8" s="32">
        <v>46</v>
      </c>
      <c r="AZ8" s="32">
        <v>43</v>
      </c>
      <c r="BA8" s="32">
        <v>29</v>
      </c>
      <c r="BB8" s="32">
        <v>30</v>
      </c>
      <c r="BC8" s="32">
        <v>32</v>
      </c>
      <c r="BD8" s="32">
        <v>25</v>
      </c>
      <c r="BE8" s="32">
        <v>22</v>
      </c>
      <c r="BF8" s="32">
        <v>34</v>
      </c>
      <c r="BG8" s="32">
        <v>13</v>
      </c>
      <c r="BH8" s="32">
        <v>11</v>
      </c>
      <c r="BI8" s="32">
        <v>16</v>
      </c>
      <c r="BJ8" s="32">
        <v>23</v>
      </c>
      <c r="BK8" s="32">
        <v>10</v>
      </c>
      <c r="BL8" s="32">
        <v>30</v>
      </c>
      <c r="BM8" s="32">
        <v>32</v>
      </c>
      <c r="BN8" s="23"/>
    </row>
    <row r="9" spans="1:66" ht="13" x14ac:dyDescent="0.3">
      <c r="A9" s="13" t="s">
        <v>10</v>
      </c>
      <c r="B9" s="13" t="s">
        <v>10</v>
      </c>
      <c r="C9" s="36">
        <f t="shared" si="0"/>
        <v>16.753223459916057</v>
      </c>
      <c r="D9" s="36">
        <f>VLOOKUP(B9,[1]Summary!$A$2:$B$182,2,FALSE)</f>
        <v>43.626728489664821</v>
      </c>
      <c r="E9" s="42">
        <v>14.607416875213795</v>
      </c>
      <c r="F9" s="42">
        <v>2.2937052360965584</v>
      </c>
      <c r="G9" s="32">
        <v>33.358548268437815</v>
      </c>
      <c r="H9" s="32">
        <v>30.714891011109419</v>
      </c>
      <c r="I9" s="32">
        <v>31.175200015126197</v>
      </c>
      <c r="J9" s="32">
        <v>31.935132361984092</v>
      </c>
      <c r="K9" s="32">
        <v>27.29107938075995</v>
      </c>
      <c r="L9" s="32">
        <v>32.377362845424095</v>
      </c>
      <c r="M9" s="32">
        <v>25.878374537020548</v>
      </c>
      <c r="N9" s="32">
        <v>25.282108977173422</v>
      </c>
      <c r="O9" s="32">
        <v>18.370101569101209</v>
      </c>
      <c r="P9" s="32">
        <v>15.398057139570557</v>
      </c>
      <c r="Q9" s="32">
        <v>11.209590356292891</v>
      </c>
      <c r="R9" s="43">
        <v>11.650171</v>
      </c>
      <c r="S9" s="43">
        <v>13.338520000000003</v>
      </c>
      <c r="T9" s="43">
        <v>12.007805000000001</v>
      </c>
      <c r="U9" s="43">
        <v>8.9922000000000004</v>
      </c>
      <c r="V9" s="43">
        <v>10.104172999999999</v>
      </c>
      <c r="W9" s="43">
        <v>5.1253080000000004</v>
      </c>
      <c r="X9" s="30"/>
      <c r="Y9" s="30">
        <f>VLOOKUP(B9,[1]Summary!$A$2:$D$182,4,FALSE)</f>
        <v>54.112953385640864</v>
      </c>
      <c r="Z9" s="30">
        <v>21.284536946258211</v>
      </c>
      <c r="AA9" s="30">
        <v>4.8649408369823179</v>
      </c>
      <c r="AB9" s="32">
        <v>34.98066838364597</v>
      </c>
      <c r="AC9" s="32">
        <v>21.202188116579983</v>
      </c>
      <c r="AD9" s="32">
        <v>30.013305947497635</v>
      </c>
      <c r="AE9" s="32">
        <v>19.08843501184602</v>
      </c>
      <c r="AF9" s="32">
        <v>26.038371341077607</v>
      </c>
      <c r="AG9" s="32">
        <v>44.350052844302375</v>
      </c>
      <c r="AH9" s="32">
        <v>42.816364952236242</v>
      </c>
      <c r="AI9" s="32">
        <v>25.817991726620615</v>
      </c>
      <c r="AJ9" s="32">
        <v>12.801341750515991</v>
      </c>
      <c r="AK9" s="32">
        <v>21.967783105035771</v>
      </c>
      <c r="AL9" s="32">
        <v>10.897703056565145</v>
      </c>
      <c r="AM9" s="30">
        <v>9.6654724035839976</v>
      </c>
      <c r="AN9" s="30">
        <v>11.303782355282999</v>
      </c>
      <c r="AO9" s="30">
        <v>10.565138362000001</v>
      </c>
      <c r="AP9" s="30">
        <v>3.1710675890000006</v>
      </c>
      <c r="AQ9" s="30">
        <v>11.492697032560001</v>
      </c>
      <c r="AR9" s="30">
        <v>6.9820017550299989</v>
      </c>
      <c r="AS9" s="30"/>
      <c r="AT9" s="30">
        <f>VLOOKUP(B9,[1]Summary!$A$2:$N$182,14,FALSE)</f>
        <v>30</v>
      </c>
      <c r="AU9" s="30">
        <v>19</v>
      </c>
      <c r="AV9" s="30">
        <v>9</v>
      </c>
      <c r="AW9" s="32">
        <v>23</v>
      </c>
      <c r="AX9" s="32">
        <v>27</v>
      </c>
      <c r="AY9" s="32">
        <v>26</v>
      </c>
      <c r="AZ9" s="32">
        <v>35</v>
      </c>
      <c r="BA9" s="32">
        <v>33</v>
      </c>
      <c r="BB9" s="32">
        <v>48</v>
      </c>
      <c r="BC9" s="32">
        <v>39</v>
      </c>
      <c r="BD9" s="32">
        <v>43</v>
      </c>
      <c r="BE9" s="32">
        <v>32</v>
      </c>
      <c r="BF9" s="32">
        <v>26</v>
      </c>
      <c r="BG9" s="32">
        <v>17</v>
      </c>
      <c r="BH9" s="32">
        <v>21</v>
      </c>
      <c r="BI9" s="32">
        <v>24</v>
      </c>
      <c r="BJ9" s="32">
        <v>17</v>
      </c>
      <c r="BK9" s="32">
        <v>17</v>
      </c>
      <c r="BL9" s="32">
        <v>18</v>
      </c>
      <c r="BM9" s="32">
        <v>13</v>
      </c>
      <c r="BN9" s="23"/>
    </row>
    <row r="10" spans="1:66" ht="13" x14ac:dyDescent="0.3">
      <c r="A10" s="13" t="s">
        <v>15</v>
      </c>
      <c r="B10" s="13" t="s">
        <v>15</v>
      </c>
      <c r="C10" s="36">
        <f t="shared" si="0"/>
        <v>14.876623008828346</v>
      </c>
      <c r="D10" s="36">
        <f>VLOOKUP(B10,[1]Summary!$A$2:$B$182,2,FALSE)</f>
        <v>28.191903227386316</v>
      </c>
      <c r="E10" s="42">
        <v>20.553409736654352</v>
      </c>
      <c r="F10" s="42">
        <v>1.3910907208776946</v>
      </c>
      <c r="G10" s="32">
        <v>22.685368568952988</v>
      </c>
      <c r="H10" s="32">
        <v>11.225950049064798</v>
      </c>
      <c r="I10" s="32">
        <v>24.656148512530038</v>
      </c>
      <c r="J10" s="32">
        <v>21.361786288522122</v>
      </c>
      <c r="K10" s="32">
        <v>17.570193491910949</v>
      </c>
      <c r="L10" s="32">
        <v>24.385363592708988</v>
      </c>
      <c r="M10" s="32">
        <v>20.713820763864085</v>
      </c>
      <c r="N10" s="32">
        <v>20.184968534233406</v>
      </c>
      <c r="O10" s="32">
        <v>19.744663936075252</v>
      </c>
      <c r="P10" s="32">
        <v>11.199832913691099</v>
      </c>
      <c r="Q10" s="32">
        <v>20.911758905943646</v>
      </c>
      <c r="R10" s="43">
        <v>17.525527999999998</v>
      </c>
      <c r="S10" s="43">
        <v>15.786921999999995</v>
      </c>
      <c r="T10" s="43">
        <v>18.794627000000006</v>
      </c>
      <c r="U10" s="43">
        <v>16.507974999999998</v>
      </c>
      <c r="V10" s="43">
        <v>19.382254</v>
      </c>
      <c r="W10" s="43">
        <v>21.599687999999993</v>
      </c>
      <c r="X10" s="30"/>
      <c r="Y10" s="30">
        <f>VLOOKUP(B10,[1]Summary!$A$2:$D$182,4,FALSE)</f>
        <v>24.092740164427834</v>
      </c>
      <c r="Z10" s="30">
        <v>27.531422961242523</v>
      </c>
      <c r="AA10" s="30">
        <v>3.0826970332739121</v>
      </c>
      <c r="AB10" s="32">
        <v>17.979904354933637</v>
      </c>
      <c r="AC10" s="32">
        <v>11.732035340687384</v>
      </c>
      <c r="AD10" s="32">
        <v>30.524662974188217</v>
      </c>
      <c r="AE10" s="32">
        <v>16.317467666756851</v>
      </c>
      <c r="AF10" s="32">
        <v>16.460237599676805</v>
      </c>
      <c r="AG10" s="32">
        <v>20.564439487006965</v>
      </c>
      <c r="AH10" s="32">
        <v>15.767408728887071</v>
      </c>
      <c r="AI10" s="32">
        <v>19.706646857844046</v>
      </c>
      <c r="AJ10" s="32">
        <v>13.059247959377</v>
      </c>
      <c r="AK10" s="32">
        <v>7.3303568583824639</v>
      </c>
      <c r="AL10" s="32">
        <v>30.000200444164491</v>
      </c>
      <c r="AM10" s="30">
        <v>10.880978171687</v>
      </c>
      <c r="AN10" s="30">
        <v>11.709510509999998</v>
      </c>
      <c r="AO10" s="30">
        <v>17.897638711825998</v>
      </c>
      <c r="AP10" s="30">
        <v>12.315375557775003</v>
      </c>
      <c r="AQ10" s="30">
        <v>18.007547745279002</v>
      </c>
      <c r="AR10" s="30">
        <v>12.36982933679</v>
      </c>
      <c r="AS10" s="30"/>
      <c r="AT10" s="30">
        <f>VLOOKUP(B10,[1]Summary!$A$2:$N$182,14,FALSE)</f>
        <v>41</v>
      </c>
      <c r="AU10" s="30">
        <v>35</v>
      </c>
      <c r="AV10" s="30">
        <v>5</v>
      </c>
      <c r="AW10" s="32">
        <v>28</v>
      </c>
      <c r="AX10" s="32">
        <v>21</v>
      </c>
      <c r="AY10" s="32">
        <v>35</v>
      </c>
      <c r="AZ10" s="32">
        <v>36</v>
      </c>
      <c r="BA10" s="32">
        <v>33</v>
      </c>
      <c r="BB10" s="32">
        <v>41</v>
      </c>
      <c r="BC10" s="32">
        <v>41</v>
      </c>
      <c r="BD10" s="32">
        <v>41</v>
      </c>
      <c r="BE10" s="32">
        <v>35</v>
      </c>
      <c r="BF10" s="32">
        <v>33</v>
      </c>
      <c r="BG10" s="32">
        <v>54</v>
      </c>
      <c r="BH10" s="32">
        <v>40</v>
      </c>
      <c r="BI10" s="32">
        <v>40</v>
      </c>
      <c r="BJ10" s="32">
        <v>51</v>
      </c>
      <c r="BK10" s="32">
        <v>49</v>
      </c>
      <c r="BL10" s="32">
        <v>57</v>
      </c>
      <c r="BM10" s="32">
        <v>70</v>
      </c>
      <c r="BN10" s="23"/>
    </row>
    <row r="11" spans="1:66" ht="13" x14ac:dyDescent="0.3">
      <c r="A11" s="13" t="s">
        <v>27</v>
      </c>
      <c r="B11" s="13" t="s">
        <v>27</v>
      </c>
      <c r="C11" s="36">
        <f t="shared" si="0"/>
        <v>14.281921924791158</v>
      </c>
      <c r="D11" s="36">
        <f>VLOOKUP(B11,[1]Summary!$A$2:$B$182,2,FALSE)</f>
        <v>16.893395610100981</v>
      </c>
      <c r="E11" s="42">
        <v>12.986657721496609</v>
      </c>
      <c r="F11" s="42">
        <v>1.333974590948604</v>
      </c>
      <c r="G11" s="32">
        <v>28.525133461928267</v>
      </c>
      <c r="H11" s="32">
        <v>17.936837642322963</v>
      </c>
      <c r="I11" s="32">
        <v>15.302177886706257</v>
      </c>
      <c r="J11" s="32">
        <v>19.937993087204184</v>
      </c>
      <c r="K11" s="32">
        <v>14.707813881258797</v>
      </c>
      <c r="L11" s="32">
        <v>15.191467918276919</v>
      </c>
      <c r="M11" s="32">
        <v>22.270370638495731</v>
      </c>
      <c r="N11" s="32">
        <v>19.191830250796148</v>
      </c>
      <c r="O11" s="32">
        <v>18.720396487411357</v>
      </c>
      <c r="P11" s="32">
        <v>16.330678828160504</v>
      </c>
      <c r="Q11" s="32">
        <v>14.144124868627152</v>
      </c>
      <c r="R11" s="43">
        <v>24.745042000000009</v>
      </c>
      <c r="S11" s="43">
        <v>23.342702999999997</v>
      </c>
      <c r="T11" s="43">
        <v>20.950936999999996</v>
      </c>
      <c r="U11" s="43">
        <v>23.217400999999995</v>
      </c>
      <c r="V11" s="43">
        <v>27.08840300000001</v>
      </c>
      <c r="W11" s="43">
        <v>15.332784999999994</v>
      </c>
      <c r="X11" s="30"/>
      <c r="Y11" s="30">
        <f>VLOOKUP(B11,[1]Summary!$A$2:$D$182,4,FALSE)</f>
        <v>16.70091120354278</v>
      </c>
      <c r="Z11" s="30">
        <v>26.554317839083826</v>
      </c>
      <c r="AA11" s="30">
        <v>3.3461171740303519</v>
      </c>
      <c r="AB11" s="32">
        <v>27.056225430603074</v>
      </c>
      <c r="AC11" s="32">
        <v>28.785722027050955</v>
      </c>
      <c r="AD11" s="32">
        <v>15.594668549839557</v>
      </c>
      <c r="AE11" s="32">
        <v>14.958612034018774</v>
      </c>
      <c r="AF11" s="32">
        <v>14.655681943071293</v>
      </c>
      <c r="AG11" s="32">
        <v>14.032663081298422</v>
      </c>
      <c r="AH11" s="32">
        <v>16.07150323188133</v>
      </c>
      <c r="AI11" s="32">
        <v>16.452817922870334</v>
      </c>
      <c r="AJ11" s="32">
        <v>21.548629274785498</v>
      </c>
      <c r="AK11" s="32">
        <v>13.420332610537981</v>
      </c>
      <c r="AL11" s="32">
        <v>11.761367626424171</v>
      </c>
      <c r="AM11" s="30">
        <v>31.962308178378997</v>
      </c>
      <c r="AN11" s="30">
        <v>22.349022418591996</v>
      </c>
      <c r="AO11" s="30">
        <v>12.397475442583998</v>
      </c>
      <c r="AP11" s="30">
        <v>17.517241031602001</v>
      </c>
      <c r="AQ11" s="30">
        <v>31.884701472262993</v>
      </c>
      <c r="AR11" s="30">
        <v>13.320465965756</v>
      </c>
      <c r="AS11" s="30"/>
      <c r="AT11" s="30">
        <f>VLOOKUP(B11,[1]Summary!$A$2:$N$182,14,FALSE)</f>
        <v>29</v>
      </c>
      <c r="AU11" s="30">
        <v>35</v>
      </c>
      <c r="AV11" s="30">
        <v>9</v>
      </c>
      <c r="AW11" s="32">
        <v>41</v>
      </c>
      <c r="AX11" s="32">
        <v>31</v>
      </c>
      <c r="AY11" s="32">
        <v>35</v>
      </c>
      <c r="AZ11" s="32">
        <v>40</v>
      </c>
      <c r="BA11" s="32">
        <v>33</v>
      </c>
      <c r="BB11" s="32">
        <v>35</v>
      </c>
      <c r="BC11" s="32">
        <v>50</v>
      </c>
      <c r="BD11" s="32">
        <v>47</v>
      </c>
      <c r="BE11" s="32">
        <v>37</v>
      </c>
      <c r="BF11" s="32">
        <v>47</v>
      </c>
      <c r="BG11" s="32">
        <v>41</v>
      </c>
      <c r="BH11" s="32">
        <v>36</v>
      </c>
      <c r="BI11" s="32">
        <v>59</v>
      </c>
      <c r="BJ11" s="32">
        <v>53</v>
      </c>
      <c r="BK11" s="32">
        <v>68</v>
      </c>
      <c r="BL11" s="32">
        <v>64</v>
      </c>
      <c r="BM11" s="32">
        <v>50</v>
      </c>
      <c r="BN11" s="23"/>
    </row>
    <row r="12" spans="1:66" ht="13" x14ac:dyDescent="0.3">
      <c r="A12" s="13" t="s">
        <v>31</v>
      </c>
      <c r="B12" s="13" t="s">
        <v>31</v>
      </c>
      <c r="C12" s="36">
        <f t="shared" si="0"/>
        <v>14.098281074474642</v>
      </c>
      <c r="D12" s="36">
        <f>VLOOKUP(B12,[1]Summary!$A$2:$B$182,2,FALSE)</f>
        <v>11.866327324633188</v>
      </c>
      <c r="E12" s="42">
        <v>14.706846930642126</v>
      </c>
      <c r="F12" s="42">
        <v>7.7560952905808049</v>
      </c>
      <c r="G12" s="32">
        <v>19.831901002200997</v>
      </c>
      <c r="H12" s="32">
        <v>23.153468897871676</v>
      </c>
      <c r="I12" s="32">
        <v>17.143775296690251</v>
      </c>
      <c r="J12" s="32">
        <v>21.894737598496828</v>
      </c>
      <c r="K12" s="32">
        <v>7.0403346105214855</v>
      </c>
      <c r="L12" s="32">
        <v>12.748467361958367</v>
      </c>
      <c r="M12" s="32">
        <v>20.514565772570375</v>
      </c>
      <c r="N12" s="32">
        <v>3.3030592584401868</v>
      </c>
      <c r="O12" s="32">
        <v>13.940966009046923</v>
      </c>
      <c r="P12" s="32">
        <v>10.192940386154618</v>
      </c>
      <c r="Q12" s="32">
        <v>16.872033528311174</v>
      </c>
      <c r="R12" s="43">
        <v>8.5420019999999983</v>
      </c>
      <c r="S12" s="43">
        <v>21.829557000000005</v>
      </c>
      <c r="T12" s="43">
        <v>26.237089999999991</v>
      </c>
      <c r="U12" s="43">
        <v>22.867160999999996</v>
      </c>
      <c r="V12" s="43">
        <v>20.063084</v>
      </c>
      <c r="W12" s="43">
        <v>15.282464000000001</v>
      </c>
      <c r="X12" s="30"/>
      <c r="Y12" s="30">
        <f>VLOOKUP(B12,[1]Summary!$A$2:$D$182,4,FALSE)</f>
        <v>14.972946532360513</v>
      </c>
      <c r="Z12" s="30">
        <v>22.096253178798214</v>
      </c>
      <c r="AA12" s="30">
        <v>8.0860515964528936</v>
      </c>
      <c r="AB12" s="32">
        <v>16.073962203686822</v>
      </c>
      <c r="AC12" s="32">
        <v>31.728757817221798</v>
      </c>
      <c r="AD12" s="32">
        <v>22.205044042044847</v>
      </c>
      <c r="AE12" s="32">
        <v>45.295228096814554</v>
      </c>
      <c r="AF12" s="32">
        <v>7.4706348566776661</v>
      </c>
      <c r="AG12" s="32">
        <v>11.877122097395437</v>
      </c>
      <c r="AH12" s="32">
        <v>22.367202579031968</v>
      </c>
      <c r="AI12" s="32">
        <v>5.1397716018328534</v>
      </c>
      <c r="AJ12" s="32">
        <v>10.328235432811644</v>
      </c>
      <c r="AK12" s="32">
        <v>6.6630447233299117</v>
      </c>
      <c r="AL12" s="32">
        <v>17.580933802635684</v>
      </c>
      <c r="AM12" s="30">
        <v>9.1814406505969988</v>
      </c>
      <c r="AN12" s="30">
        <v>24.582438724999999</v>
      </c>
      <c r="AO12" s="30">
        <v>18.109636016308997</v>
      </c>
      <c r="AP12" s="30">
        <v>23.910124221000004</v>
      </c>
      <c r="AQ12" s="30">
        <v>14.891670675159</v>
      </c>
      <c r="AR12" s="30">
        <v>15.692646395000001</v>
      </c>
      <c r="AS12" s="30"/>
      <c r="AT12" s="30">
        <f>VLOOKUP(B12,[1]Summary!$A$2:$N$182,14,FALSE)</f>
        <v>22</v>
      </c>
      <c r="AU12" s="30">
        <v>30</v>
      </c>
      <c r="AV12" s="30">
        <v>42</v>
      </c>
      <c r="AW12" s="32">
        <v>16</v>
      </c>
      <c r="AX12" s="32">
        <v>23</v>
      </c>
      <c r="AY12" s="32">
        <v>20</v>
      </c>
      <c r="AZ12" s="32">
        <v>32</v>
      </c>
      <c r="BA12" s="32">
        <v>18</v>
      </c>
      <c r="BB12" s="32">
        <v>19</v>
      </c>
      <c r="BC12" s="32">
        <v>25</v>
      </c>
      <c r="BD12" s="32">
        <v>11</v>
      </c>
      <c r="BE12" s="32">
        <v>23</v>
      </c>
      <c r="BF12" s="32">
        <v>34</v>
      </c>
      <c r="BG12" s="32">
        <v>38</v>
      </c>
      <c r="BH12" s="32">
        <v>24</v>
      </c>
      <c r="BI12" s="32">
        <v>44</v>
      </c>
      <c r="BJ12" s="32">
        <v>54</v>
      </c>
      <c r="BK12" s="32">
        <v>40</v>
      </c>
      <c r="BL12" s="32">
        <v>39</v>
      </c>
      <c r="BM12" s="32">
        <v>34</v>
      </c>
      <c r="BN12" s="23"/>
    </row>
    <row r="13" spans="1:66" ht="13" x14ac:dyDescent="0.3">
      <c r="A13" s="13" t="s">
        <v>21</v>
      </c>
      <c r="B13" s="13" t="s">
        <v>21</v>
      </c>
      <c r="C13" s="36">
        <f t="shared" si="0"/>
        <v>12.317059721986645</v>
      </c>
      <c r="D13" s="36">
        <f>VLOOKUP(B13,[1]Summary!$A$2:$B$182,2,FALSE)</f>
        <v>17.565601771245024</v>
      </c>
      <c r="E13" s="42">
        <v>16.385172891732129</v>
      </c>
      <c r="F13" s="42">
        <v>2.6925644609165613</v>
      </c>
      <c r="G13" s="32">
        <v>17.873441813311246</v>
      </c>
      <c r="H13" s="32">
        <v>21.545209826296105</v>
      </c>
      <c r="I13" s="32">
        <v>26.442570042860304</v>
      </c>
      <c r="J13" s="32">
        <v>22.477287667360009</v>
      </c>
      <c r="K13" s="32">
        <v>11.360224816165509</v>
      </c>
      <c r="L13" s="32">
        <v>23.752740757536881</v>
      </c>
      <c r="M13" s="32">
        <v>16.834664862865107</v>
      </c>
      <c r="N13" s="32">
        <v>15.007493601566591</v>
      </c>
      <c r="O13" s="32">
        <v>18.121068199015166</v>
      </c>
      <c r="P13" s="32">
        <v>14.374941014138418</v>
      </c>
      <c r="Q13" s="32">
        <v>14.601526295613834</v>
      </c>
      <c r="R13" s="43">
        <v>12.884892999999998</v>
      </c>
      <c r="S13" s="43">
        <v>13.864346999999997</v>
      </c>
      <c r="T13" s="43">
        <v>19.839232000000006</v>
      </c>
      <c r="U13" s="43">
        <v>15.783300999999998</v>
      </c>
      <c r="V13" s="43">
        <v>11.964315999999997</v>
      </c>
      <c r="W13" s="43">
        <v>9.6639149999999976</v>
      </c>
      <c r="X13" s="30"/>
      <c r="Y13" s="30">
        <f>VLOOKUP(B13,[1]Summary!$A$2:$D$182,4,FALSE)</f>
        <v>40.421540699975168</v>
      </c>
      <c r="Z13" s="30">
        <v>26.58216543906229</v>
      </c>
      <c r="AA13" s="30">
        <v>9.6541870414313529</v>
      </c>
      <c r="AB13" s="32">
        <v>35.362637252055855</v>
      </c>
      <c r="AC13" s="32">
        <v>39.57612613161595</v>
      </c>
      <c r="AD13" s="32">
        <v>43.534016908949226</v>
      </c>
      <c r="AE13" s="32">
        <v>67.013590453584897</v>
      </c>
      <c r="AF13" s="32">
        <v>26.06997878805749</v>
      </c>
      <c r="AG13" s="32">
        <v>65.36403688051125</v>
      </c>
      <c r="AH13" s="32">
        <v>27.77283840572726</v>
      </c>
      <c r="AI13" s="32">
        <v>22.989565665014002</v>
      </c>
      <c r="AJ13" s="32">
        <v>51.400363147908074</v>
      </c>
      <c r="AK13" s="32">
        <v>31.620458296743347</v>
      </c>
      <c r="AL13" s="32">
        <v>28.483880869960643</v>
      </c>
      <c r="AM13" s="30">
        <v>15.836244652114001</v>
      </c>
      <c r="AN13" s="30">
        <v>23.553470061259002</v>
      </c>
      <c r="AO13" s="30">
        <v>23.978293047840992</v>
      </c>
      <c r="AP13" s="30">
        <v>26.846235939</v>
      </c>
      <c r="AQ13" s="30">
        <v>20.162879780970002</v>
      </c>
      <c r="AR13" s="30">
        <v>14.929721355687002</v>
      </c>
      <c r="AS13" s="30"/>
      <c r="AT13" s="30">
        <f>VLOOKUP(B13,[1]Summary!$A$2:$N$182,14,FALSE)</f>
        <v>24</v>
      </c>
      <c r="AU13" s="30">
        <v>45</v>
      </c>
      <c r="AV13" s="30">
        <v>20</v>
      </c>
      <c r="AW13" s="32">
        <v>32</v>
      </c>
      <c r="AX13" s="32">
        <v>43</v>
      </c>
      <c r="AY13" s="32">
        <v>55</v>
      </c>
      <c r="AZ13" s="32">
        <v>45</v>
      </c>
      <c r="BA13" s="32">
        <v>28</v>
      </c>
      <c r="BB13" s="32">
        <v>54</v>
      </c>
      <c r="BC13" s="32">
        <v>42</v>
      </c>
      <c r="BD13" s="32">
        <v>45</v>
      </c>
      <c r="BE13" s="32">
        <v>55</v>
      </c>
      <c r="BF13" s="32">
        <v>48</v>
      </c>
      <c r="BG13" s="32">
        <v>53</v>
      </c>
      <c r="BH13" s="32">
        <v>35</v>
      </c>
      <c r="BI13" s="32">
        <v>38</v>
      </c>
      <c r="BJ13" s="32">
        <v>46</v>
      </c>
      <c r="BK13" s="32">
        <v>40</v>
      </c>
      <c r="BL13" s="32">
        <v>32</v>
      </c>
      <c r="BM13" s="32">
        <v>26</v>
      </c>
      <c r="BN13" s="23"/>
    </row>
    <row r="14" spans="1:66" ht="13" x14ac:dyDescent="0.3">
      <c r="A14" s="13" t="s">
        <v>35</v>
      </c>
      <c r="B14" s="13" t="s">
        <v>35</v>
      </c>
      <c r="C14" s="36">
        <f t="shared" si="0"/>
        <v>12.228863553014042</v>
      </c>
      <c r="D14" s="36">
        <f>VLOOKUP(B14,[1]Summary!$A$2:$B$182,2,FALSE)</f>
        <v>11.16652162382916</v>
      </c>
      <c r="E14" s="42">
        <v>7.5930405238199716</v>
      </c>
      <c r="F14" s="42">
        <v>1.8784466723789679</v>
      </c>
      <c r="G14" s="32">
        <v>27.215103462843182</v>
      </c>
      <c r="H14" s="32">
        <v>23.328468418299945</v>
      </c>
      <c r="I14" s="32">
        <v>11.30663190393903</v>
      </c>
      <c r="J14" s="32">
        <v>10.548586736620987</v>
      </c>
      <c r="K14" s="32">
        <v>15.163589881733634</v>
      </c>
      <c r="L14" s="32">
        <v>8.5436312388739228</v>
      </c>
      <c r="M14" s="32">
        <v>10.111574110081685</v>
      </c>
      <c r="N14" s="32">
        <v>6.3998566160792549</v>
      </c>
      <c r="O14" s="32">
        <v>10.847845159262697</v>
      </c>
      <c r="P14" s="32">
        <v>7.9790991243393004</v>
      </c>
      <c r="Q14" s="32">
        <v>12.678145351165719</v>
      </c>
      <c r="R14" s="43">
        <v>12.157821999999999</v>
      </c>
      <c r="S14" s="43">
        <v>9.5296299999999992</v>
      </c>
      <c r="T14" s="43">
        <v>11.137728000000001</v>
      </c>
      <c r="U14" s="43">
        <v>16.402006999999998</v>
      </c>
      <c r="V14" s="43">
        <v>9.6495529999999992</v>
      </c>
      <c r="W14" s="43">
        <v>8.8994099999999996</v>
      </c>
      <c r="X14" s="30"/>
      <c r="Y14" s="30">
        <f>VLOOKUP(B14,[1]Summary!$A$2:$D$182,4,FALSE)</f>
        <v>21.446621884957931</v>
      </c>
      <c r="Z14" s="30">
        <v>8.5598636690410164</v>
      </c>
      <c r="AA14" s="30">
        <v>2.5023434337179693</v>
      </c>
      <c r="AB14" s="32">
        <v>15.299526222941429</v>
      </c>
      <c r="AC14" s="32">
        <v>11.238772548980325</v>
      </c>
      <c r="AD14" s="32">
        <v>14.330843891898693</v>
      </c>
      <c r="AE14" s="32">
        <v>5.4766654541719664</v>
      </c>
      <c r="AF14" s="32">
        <v>11.391035618199364</v>
      </c>
      <c r="AG14" s="32">
        <v>6.3066284018413787</v>
      </c>
      <c r="AH14" s="32">
        <v>7.3434683106436003</v>
      </c>
      <c r="AI14" s="32">
        <v>9.9521999081738546</v>
      </c>
      <c r="AJ14" s="32">
        <v>4.5538631292053218</v>
      </c>
      <c r="AK14" s="32">
        <v>5.9750433533414862</v>
      </c>
      <c r="AL14" s="32">
        <v>12.985041094787977</v>
      </c>
      <c r="AM14" s="30">
        <v>14.734717176997002</v>
      </c>
      <c r="AN14" s="30">
        <v>4.3774049555000003</v>
      </c>
      <c r="AO14" s="30">
        <v>7.3541699860000005</v>
      </c>
      <c r="AP14" s="30">
        <v>11.700511973000001</v>
      </c>
      <c r="AQ14" s="30">
        <v>6.4047213129999996</v>
      </c>
      <c r="AR14" s="30">
        <v>6.5579758995000006</v>
      </c>
      <c r="AS14" s="30"/>
      <c r="AT14" s="30">
        <f>VLOOKUP(B14,[1]Summary!$A$2:$N$182,14,FALSE)</f>
        <v>20</v>
      </c>
      <c r="AU14" s="30">
        <v>15</v>
      </c>
      <c r="AV14" s="30">
        <v>20</v>
      </c>
      <c r="AW14" s="32">
        <v>19</v>
      </c>
      <c r="AX14" s="32">
        <v>16</v>
      </c>
      <c r="AY14" s="32">
        <v>18</v>
      </c>
      <c r="AZ14" s="32">
        <v>13</v>
      </c>
      <c r="BA14" s="32">
        <v>21</v>
      </c>
      <c r="BB14" s="32">
        <v>10</v>
      </c>
      <c r="BC14" s="32">
        <v>17</v>
      </c>
      <c r="BD14" s="32">
        <v>16</v>
      </c>
      <c r="BE14" s="32">
        <v>15</v>
      </c>
      <c r="BF14" s="32">
        <v>22</v>
      </c>
      <c r="BG14" s="32">
        <v>23</v>
      </c>
      <c r="BH14" s="32">
        <v>25</v>
      </c>
      <c r="BI14" s="32">
        <v>21</v>
      </c>
      <c r="BJ14" s="32">
        <v>24</v>
      </c>
      <c r="BK14" s="32">
        <v>38</v>
      </c>
      <c r="BL14" s="32">
        <v>25</v>
      </c>
      <c r="BM14" s="32">
        <v>23</v>
      </c>
      <c r="BN14" s="23"/>
    </row>
    <row r="15" spans="1:66" ht="13" x14ac:dyDescent="0.3">
      <c r="A15" s="13" t="s">
        <v>25</v>
      </c>
      <c r="B15" s="13" t="s">
        <v>25</v>
      </c>
      <c r="C15" s="36">
        <f t="shared" si="0"/>
        <v>10.587806660537547</v>
      </c>
      <c r="D15" s="36">
        <f>VLOOKUP(B15,[1]Summary!$A$2:$B$182,2,FALSE)</f>
        <v>12.17291985806046</v>
      </c>
      <c r="E15" s="42">
        <v>13.54513601726841</v>
      </c>
      <c r="F15" s="42">
        <v>1.8836928444878713</v>
      </c>
      <c r="G15" s="32">
        <v>16.334591119856359</v>
      </c>
      <c r="H15" s="32">
        <v>14.258733507586108</v>
      </c>
      <c r="I15" s="32">
        <v>18.253740759977639</v>
      </c>
      <c r="J15" s="32">
        <v>9.1073275529135387</v>
      </c>
      <c r="K15" s="32">
        <v>8.4686460158851542</v>
      </c>
      <c r="L15" s="32">
        <v>8.0624915754563382</v>
      </c>
      <c r="M15" s="32">
        <v>15.901629818408205</v>
      </c>
      <c r="N15" s="32">
        <v>12.549333363854657</v>
      </c>
      <c r="O15" s="32">
        <v>17.715659324495928</v>
      </c>
      <c r="P15" s="32">
        <v>12.046758540555549</v>
      </c>
      <c r="Q15" s="32">
        <v>9.4437431212346645</v>
      </c>
      <c r="R15" s="43">
        <v>21.549838000000005</v>
      </c>
      <c r="S15" s="43">
        <v>12.704490000000003</v>
      </c>
      <c r="T15" s="43">
        <v>9.7253589999999992</v>
      </c>
      <c r="U15" s="43">
        <v>17.383428000000002</v>
      </c>
      <c r="V15" s="43">
        <v>9.8744119999999995</v>
      </c>
      <c r="W15" s="43">
        <v>12.00731</v>
      </c>
      <c r="X15" s="30"/>
      <c r="Y15" s="30">
        <f>VLOOKUP(B15,[1]Summary!$A$2:$D$182,4,FALSE)</f>
        <v>13.595389734421575</v>
      </c>
      <c r="Z15" s="30">
        <v>26.392400475648415</v>
      </c>
      <c r="AA15" s="30">
        <v>3.6116325109547933</v>
      </c>
      <c r="AB15" s="32">
        <v>32.790947133165766</v>
      </c>
      <c r="AC15" s="32">
        <v>13.310758476527573</v>
      </c>
      <c r="AD15" s="32">
        <v>22.903164678784563</v>
      </c>
      <c r="AE15" s="32">
        <v>27.36114107981517</v>
      </c>
      <c r="AF15" s="32">
        <v>15.525645424813625</v>
      </c>
      <c r="AG15" s="32">
        <v>11.314578555564829</v>
      </c>
      <c r="AH15" s="32">
        <v>25.667520310913254</v>
      </c>
      <c r="AI15" s="32">
        <v>24.828820166299728</v>
      </c>
      <c r="AJ15" s="32">
        <v>24.707339988943172</v>
      </c>
      <c r="AK15" s="32">
        <v>20.760910030940614</v>
      </c>
      <c r="AL15" s="32">
        <v>6.8350605217079439</v>
      </c>
      <c r="AM15" s="30">
        <v>30.243660548921003</v>
      </c>
      <c r="AN15" s="30">
        <v>19.021061590000002</v>
      </c>
      <c r="AO15" s="30">
        <v>10.874469647051001</v>
      </c>
      <c r="AP15" s="30">
        <v>18.547539609832999</v>
      </c>
      <c r="AQ15" s="30">
        <v>15.423790207471004</v>
      </c>
      <c r="AR15" s="30">
        <v>19.776598309770002</v>
      </c>
      <c r="AS15" s="30"/>
      <c r="AT15" s="30">
        <f>VLOOKUP(B15,[1]Summary!$A$2:$N$182,14,FALSE)</f>
        <v>18</v>
      </c>
      <c r="AU15" s="30">
        <v>34</v>
      </c>
      <c r="AV15" s="30">
        <v>11</v>
      </c>
      <c r="AW15" s="32">
        <v>21</v>
      </c>
      <c r="AX15" s="32">
        <v>20</v>
      </c>
      <c r="AY15" s="32">
        <v>31</v>
      </c>
      <c r="AZ15" s="32">
        <v>16</v>
      </c>
      <c r="BA15" s="32">
        <v>17</v>
      </c>
      <c r="BB15" s="32">
        <v>21</v>
      </c>
      <c r="BC15" s="32">
        <v>37</v>
      </c>
      <c r="BD15" s="32">
        <v>29</v>
      </c>
      <c r="BE15" s="32">
        <v>39</v>
      </c>
      <c r="BF15" s="32">
        <v>35</v>
      </c>
      <c r="BG15" s="32">
        <v>32</v>
      </c>
      <c r="BH15" s="32">
        <v>32</v>
      </c>
      <c r="BI15" s="32">
        <v>24</v>
      </c>
      <c r="BJ15" s="32">
        <v>26</v>
      </c>
      <c r="BK15" s="32">
        <v>35</v>
      </c>
      <c r="BL15" s="32">
        <v>27</v>
      </c>
      <c r="BM15" s="32">
        <v>43</v>
      </c>
      <c r="BN15" s="23"/>
    </row>
    <row r="16" spans="1:66" ht="13" x14ac:dyDescent="0.3">
      <c r="A16" s="13" t="s">
        <v>53</v>
      </c>
      <c r="B16" s="13" t="s">
        <v>53</v>
      </c>
      <c r="C16" s="36">
        <f t="shared" si="0"/>
        <v>10.078771433159558</v>
      </c>
      <c r="D16" s="36">
        <f>VLOOKUP(B16,[1]Summary!$A$2:$B$182,2,FALSE)</f>
        <v>30.382639676674529</v>
      </c>
      <c r="E16" s="42">
        <v>11.359864472072472</v>
      </c>
      <c r="F16" s="42">
        <v>0.33514946207776836</v>
      </c>
      <c r="G16" s="32">
        <v>18.541300365328432</v>
      </c>
      <c r="H16" s="32">
        <v>10.382651141299622</v>
      </c>
      <c r="I16" s="32">
        <v>5.5051792778315454</v>
      </c>
      <c r="J16" s="32">
        <v>3.5876587499053345</v>
      </c>
      <c r="K16" s="32">
        <v>10.702195194366572</v>
      </c>
      <c r="L16" s="32">
        <v>3.846160027470515</v>
      </c>
      <c r="M16" s="32">
        <v>6.839621986486951</v>
      </c>
      <c r="N16" s="32">
        <v>5.4853491757904429</v>
      </c>
      <c r="O16" s="32">
        <v>5.4914717350023841</v>
      </c>
      <c r="P16" s="32">
        <v>3.3384482172272416</v>
      </c>
      <c r="Q16" s="32">
        <v>5.5362346726366631</v>
      </c>
      <c r="R16" s="43">
        <v>41.758613000000004</v>
      </c>
      <c r="S16" s="43">
        <v>3.0300389999999999</v>
      </c>
      <c r="T16" s="43">
        <v>9.2290529999999986</v>
      </c>
      <c r="U16" s="43">
        <v>4.7573509999999999</v>
      </c>
      <c r="V16" s="43">
        <v>2.5362830000000001</v>
      </c>
      <c r="W16" s="43">
        <v>2.6474299999999999</v>
      </c>
      <c r="X16" s="30"/>
      <c r="Y16" s="30">
        <f>VLOOKUP(B16,[1]Summary!$A$2:$D$182,4,FALSE)</f>
        <v>39.122966849196963</v>
      </c>
      <c r="Z16" s="30">
        <v>15.582813939944657</v>
      </c>
      <c r="AA16" s="30">
        <v>3.0195836567088499</v>
      </c>
      <c r="AB16" s="32">
        <v>20.943601088108139</v>
      </c>
      <c r="AC16" s="32">
        <v>8.4437067523939344</v>
      </c>
      <c r="AD16" s="32">
        <v>3.5232005256746306</v>
      </c>
      <c r="AE16" s="32">
        <v>2.7743771442378731</v>
      </c>
      <c r="AF16" s="32">
        <v>8.3771597449953923</v>
      </c>
      <c r="AG16" s="32">
        <v>7.8077095198799835</v>
      </c>
      <c r="AH16" s="32">
        <v>6.0431571627201013</v>
      </c>
      <c r="AI16" s="32">
        <v>8.8760954229078841</v>
      </c>
      <c r="AJ16" s="32">
        <v>5.1283432968817015</v>
      </c>
      <c r="AK16" s="32">
        <v>4.6186752434087808</v>
      </c>
      <c r="AL16" s="32">
        <v>4.0491762900371784</v>
      </c>
      <c r="AM16" s="30">
        <v>49.154881233583012</v>
      </c>
      <c r="AN16" s="30">
        <v>1.4946352587020002</v>
      </c>
      <c r="AO16" s="30">
        <v>6.6077909830000001</v>
      </c>
      <c r="AP16" s="30">
        <v>1.8922641599999996</v>
      </c>
      <c r="AQ16" s="30">
        <v>0.81063344200000009</v>
      </c>
      <c r="AR16" s="30">
        <v>0.70472766159399991</v>
      </c>
      <c r="AT16" s="30">
        <f>VLOOKUP(B16,[1]Summary!$A$2:$N$182,14,FALSE)</f>
        <v>35</v>
      </c>
      <c r="AU16" s="30">
        <v>20</v>
      </c>
      <c r="AV16" s="30">
        <v>2</v>
      </c>
      <c r="AW16" s="32">
        <v>11</v>
      </c>
      <c r="AX16" s="32">
        <v>10</v>
      </c>
      <c r="AY16" s="32">
        <v>8</v>
      </c>
      <c r="AZ16" s="32">
        <v>9</v>
      </c>
      <c r="BA16" s="32">
        <v>14</v>
      </c>
      <c r="BB16" s="32">
        <v>6</v>
      </c>
      <c r="BC16" s="32">
        <v>15</v>
      </c>
      <c r="BD16" s="32">
        <v>10</v>
      </c>
      <c r="BE16" s="32">
        <v>13</v>
      </c>
      <c r="BF16" s="32">
        <v>11</v>
      </c>
      <c r="BG16" s="32">
        <v>12</v>
      </c>
      <c r="BH16" s="34">
        <v>38</v>
      </c>
      <c r="BI16" s="32">
        <v>6</v>
      </c>
      <c r="BJ16" s="32">
        <v>16</v>
      </c>
      <c r="BK16" s="32">
        <v>5</v>
      </c>
      <c r="BL16" s="32">
        <v>8</v>
      </c>
      <c r="BM16" s="32">
        <v>7</v>
      </c>
      <c r="BN16" s="23"/>
    </row>
    <row r="17" spans="1:66" ht="13" x14ac:dyDescent="0.3">
      <c r="A17" s="13" t="s">
        <v>30</v>
      </c>
      <c r="B17" s="13" t="s">
        <v>30</v>
      </c>
      <c r="C17" s="36">
        <f t="shared" si="0"/>
        <v>8.7334455615933138</v>
      </c>
      <c r="D17" s="36">
        <f>VLOOKUP(B17,[1]Summary!$A$2:$B$182,2,FALSE)</f>
        <v>20.72394759598513</v>
      </c>
      <c r="E17" s="42">
        <v>9.5523547017945134</v>
      </c>
      <c r="F17" s="42">
        <v>0.3299477939510142</v>
      </c>
      <c r="G17" s="32">
        <v>16.318034189034414</v>
      </c>
      <c r="H17" s="32">
        <v>19.241615068103265</v>
      </c>
      <c r="I17" s="32">
        <v>16.619035048825321</v>
      </c>
      <c r="J17" s="32">
        <v>20.262990470957423</v>
      </c>
      <c r="K17" s="32">
        <v>12.952869112401261</v>
      </c>
      <c r="L17" s="32">
        <v>18.036055058882155</v>
      </c>
      <c r="M17" s="32">
        <v>26.619953337211019</v>
      </c>
      <c r="N17" s="32">
        <v>7.3833317069363016</v>
      </c>
      <c r="O17" s="32">
        <v>8.7081440833483619</v>
      </c>
      <c r="P17" s="32">
        <v>4.7698871019198625</v>
      </c>
      <c r="Q17" s="32">
        <v>6.5197365122881186</v>
      </c>
      <c r="R17" s="43">
        <v>8.2980710000000002</v>
      </c>
      <c r="S17" s="43">
        <v>7.6027890000000014</v>
      </c>
      <c r="T17" s="43">
        <v>8.5768669999999982</v>
      </c>
      <c r="U17" s="43">
        <v>5.7344499999999998</v>
      </c>
      <c r="V17" s="43">
        <v>6.3065119999999997</v>
      </c>
      <c r="W17" s="43">
        <v>8.8171289999999978</v>
      </c>
      <c r="X17" s="30"/>
      <c r="Y17" s="30">
        <f>VLOOKUP(B17,[1]Summary!$A$2:$D$182,4,FALSE)</f>
        <v>38.234908539324728</v>
      </c>
      <c r="Z17" s="30">
        <v>11.513359104464786</v>
      </c>
      <c r="AA17" s="30">
        <v>7.7592625094569476E-2</v>
      </c>
      <c r="AB17" s="32">
        <v>21.738744029552748</v>
      </c>
      <c r="AC17" s="32">
        <v>15.362305625437903</v>
      </c>
      <c r="AD17" s="32">
        <v>26.666652217206604</v>
      </c>
      <c r="AE17" s="32">
        <v>26.550434621220621</v>
      </c>
      <c r="AF17" s="32">
        <v>13.589897853275961</v>
      </c>
      <c r="AG17" s="32">
        <v>26.389295983800963</v>
      </c>
      <c r="AH17" s="32">
        <v>35.076084405644799</v>
      </c>
      <c r="AI17" s="32">
        <v>5.4914493502752144</v>
      </c>
      <c r="AJ17" s="32">
        <v>11.110990130574658</v>
      </c>
      <c r="AK17" s="32">
        <v>4.1772025789206344</v>
      </c>
      <c r="AL17" s="32">
        <v>2.6971430938528025</v>
      </c>
      <c r="AM17" s="30">
        <v>6.4009415374599996</v>
      </c>
      <c r="AN17" s="30">
        <v>3.4322482670430001</v>
      </c>
      <c r="AO17" s="30">
        <v>4.768048158</v>
      </c>
      <c r="AP17" s="30">
        <v>3.461692335</v>
      </c>
      <c r="AQ17" s="30">
        <v>3.3871475249999996</v>
      </c>
      <c r="AR17" s="30">
        <v>11.622604619999999</v>
      </c>
      <c r="AS17" s="30"/>
      <c r="AT17" s="30">
        <f>VLOOKUP(B17,[1]Summary!$A$2:$N$182,14,FALSE)</f>
        <v>23</v>
      </c>
      <c r="AU17" s="30">
        <v>17</v>
      </c>
      <c r="AV17" s="30">
        <v>2</v>
      </c>
      <c r="AW17" s="32">
        <v>21</v>
      </c>
      <c r="AX17" s="32">
        <v>24</v>
      </c>
      <c r="AY17" s="32">
        <v>29</v>
      </c>
      <c r="AZ17" s="32">
        <v>27</v>
      </c>
      <c r="BA17" s="32">
        <v>20</v>
      </c>
      <c r="BB17" s="32">
        <v>26</v>
      </c>
      <c r="BC17" s="32">
        <v>28</v>
      </c>
      <c r="BD17" s="32">
        <v>15</v>
      </c>
      <c r="BE17" s="32">
        <v>14</v>
      </c>
      <c r="BF17" s="32">
        <v>19</v>
      </c>
      <c r="BG17" s="32">
        <v>17</v>
      </c>
      <c r="BH17" s="32">
        <v>17</v>
      </c>
      <c r="BI17" s="32">
        <v>16</v>
      </c>
      <c r="BJ17" s="32">
        <v>13</v>
      </c>
      <c r="BK17" s="32">
        <v>17</v>
      </c>
      <c r="BL17" s="32">
        <v>16</v>
      </c>
      <c r="BM17" s="32">
        <v>18</v>
      </c>
      <c r="BN17" s="23"/>
    </row>
    <row r="18" spans="1:66" ht="13" x14ac:dyDescent="0.3">
      <c r="A18" s="13" t="s">
        <v>22</v>
      </c>
      <c r="B18" s="13" t="s">
        <v>22</v>
      </c>
      <c r="C18" s="36">
        <f t="shared" si="0"/>
        <v>8.0300521834035976</v>
      </c>
      <c r="D18" s="36">
        <f>VLOOKUP(B18,[1]Summary!$A$2:$B$182,2,FALSE)</f>
        <v>10.597154610087424</v>
      </c>
      <c r="E18" s="42">
        <v>9.7318430670735641</v>
      </c>
      <c r="F18" s="42">
        <v>2.4975926591448219</v>
      </c>
      <c r="G18" s="32">
        <v>11.860720823992409</v>
      </c>
      <c r="H18" s="32">
        <v>7.8543481537656019</v>
      </c>
      <c r="I18" s="32">
        <v>10.273756775266415</v>
      </c>
      <c r="J18" s="32">
        <v>9.581545784131734</v>
      </c>
      <c r="K18" s="32">
        <v>13.973336493871235</v>
      </c>
      <c r="L18" s="32">
        <v>10.286232309050824</v>
      </c>
      <c r="M18" s="32">
        <v>10.023848825090869</v>
      </c>
      <c r="N18" s="32">
        <v>16.383613607607618</v>
      </c>
      <c r="O18" s="32">
        <v>26.2319384619537</v>
      </c>
      <c r="P18" s="32">
        <v>14.689290484500155</v>
      </c>
      <c r="Q18" s="32">
        <v>23.968216241398338</v>
      </c>
      <c r="R18" s="43">
        <v>38.005975999999976</v>
      </c>
      <c r="S18" s="43">
        <v>30.31601899999999</v>
      </c>
      <c r="T18" s="43">
        <v>31.204890999999979</v>
      </c>
      <c r="U18" s="43">
        <v>30.590684</v>
      </c>
      <c r="V18" s="43">
        <v>30.481577999999995</v>
      </c>
      <c r="W18" s="43">
        <v>26.053097000000001</v>
      </c>
      <c r="X18" s="30"/>
      <c r="Y18" s="30">
        <f>VLOOKUP(B18,[1]Summary!$A$2:$D$182,4,FALSE)</f>
        <v>12.100771656275636</v>
      </c>
      <c r="Z18" s="30">
        <v>29.832860255785405</v>
      </c>
      <c r="AA18" s="30">
        <v>52.27940421979865</v>
      </c>
      <c r="AB18" s="32">
        <v>11.050003828200158</v>
      </c>
      <c r="AC18" s="32">
        <v>12.584230774526869</v>
      </c>
      <c r="AD18" s="32">
        <v>15.708191016539235</v>
      </c>
      <c r="AE18" s="32">
        <v>13.594513432415615</v>
      </c>
      <c r="AF18" s="32">
        <v>25.688634008690588</v>
      </c>
      <c r="AG18" s="32">
        <v>20.206163089029683</v>
      </c>
      <c r="AH18" s="32">
        <v>12.92543354346444</v>
      </c>
      <c r="AI18" s="32">
        <v>41.236194877517612</v>
      </c>
      <c r="AJ18" s="32">
        <v>46.154386383486198</v>
      </c>
      <c r="AK18" s="32">
        <v>27.546102696642169</v>
      </c>
      <c r="AL18" s="32">
        <v>37.020403188039047</v>
      </c>
      <c r="AM18" s="30">
        <v>60.261998746937024</v>
      </c>
      <c r="AN18" s="30">
        <v>32.971076013777996</v>
      </c>
      <c r="AO18" s="30">
        <v>53.638421318361992</v>
      </c>
      <c r="AP18" s="30">
        <v>46.044908050114984</v>
      </c>
      <c r="AQ18" s="30">
        <v>44.658341996661996</v>
      </c>
      <c r="AR18" s="30">
        <v>45.247292466531007</v>
      </c>
      <c r="AS18" s="30"/>
      <c r="AT18" s="30">
        <f>VLOOKUP(B18,[1]Summary!$A$2:$N$182,14,FALSE)</f>
        <v>17</v>
      </c>
      <c r="AU18" s="30">
        <v>22</v>
      </c>
      <c r="AV18" s="30">
        <v>18</v>
      </c>
      <c r="AW18" s="32">
        <v>17</v>
      </c>
      <c r="AX18" s="32">
        <v>17</v>
      </c>
      <c r="AY18" s="32">
        <v>18</v>
      </c>
      <c r="AZ18" s="32">
        <v>16</v>
      </c>
      <c r="BA18" s="32">
        <v>26</v>
      </c>
      <c r="BB18" s="32">
        <v>28</v>
      </c>
      <c r="BC18" s="32">
        <v>27</v>
      </c>
      <c r="BD18" s="32">
        <v>40</v>
      </c>
      <c r="BE18" s="32">
        <v>63</v>
      </c>
      <c r="BF18" s="32">
        <v>40</v>
      </c>
      <c r="BG18" s="32">
        <v>74</v>
      </c>
      <c r="BH18" s="32">
        <v>60</v>
      </c>
      <c r="BI18" s="32">
        <v>54</v>
      </c>
      <c r="BJ18" s="32">
        <v>69</v>
      </c>
      <c r="BK18" s="32">
        <v>68</v>
      </c>
      <c r="BL18" s="32">
        <v>66</v>
      </c>
      <c r="BM18" s="32">
        <v>55</v>
      </c>
      <c r="BN18" s="23"/>
    </row>
    <row r="19" spans="1:66" ht="13" x14ac:dyDescent="0.3">
      <c r="A19" s="13" t="s">
        <v>8</v>
      </c>
      <c r="B19" s="13" t="s">
        <v>8</v>
      </c>
      <c r="C19" s="36">
        <f t="shared" si="0"/>
        <v>7.6722912327948096</v>
      </c>
      <c r="D19" s="36">
        <f>VLOOKUP(B19,[1]Summary!$A$2:$B$182,2,FALSE)</f>
        <v>15.464669673983813</v>
      </c>
      <c r="E19" s="42">
        <v>8.5125364677037751</v>
      </c>
      <c r="F19" s="42">
        <v>0.38673053259731727</v>
      </c>
      <c r="G19" s="32">
        <v>14.117606698083339</v>
      </c>
      <c r="H19" s="32">
        <v>11.104917203747831</v>
      </c>
      <c r="I19" s="32">
        <v>14.270138871546882</v>
      </c>
      <c r="J19" s="32">
        <v>17.084954189416951</v>
      </c>
      <c r="K19" s="32">
        <v>15.026787213490673</v>
      </c>
      <c r="L19" s="32">
        <v>19.504994864667506</v>
      </c>
      <c r="M19" s="32">
        <v>11.587471364981065</v>
      </c>
      <c r="N19" s="32">
        <v>6.3492023429280602</v>
      </c>
      <c r="O19" s="32">
        <v>7.9755989873716748</v>
      </c>
      <c r="P19" s="32">
        <v>6.1487055627329124</v>
      </c>
      <c r="Q19" s="32">
        <v>11.065870015806384</v>
      </c>
      <c r="R19" s="43">
        <v>6.1636879999999996</v>
      </c>
      <c r="S19" s="43">
        <v>6.0576140000000001</v>
      </c>
      <c r="T19" s="43">
        <v>7.5433729999999999</v>
      </c>
      <c r="U19" s="43">
        <v>6.312971000000001</v>
      </c>
      <c r="V19" s="43">
        <v>6.6680549999999998</v>
      </c>
      <c r="W19" s="43">
        <v>14.220910000000003</v>
      </c>
      <c r="X19" s="30"/>
      <c r="Y19" s="30">
        <f>VLOOKUP(B19,[1]Summary!$A$2:$D$182,4,FALSE)</f>
        <v>17.655067666707652</v>
      </c>
      <c r="Z19" s="30">
        <v>9.3003994969582013</v>
      </c>
      <c r="AA19" s="30">
        <v>0.86871066450842316</v>
      </c>
      <c r="AB19" s="32">
        <v>14.165123519909491</v>
      </c>
      <c r="AC19" s="32">
        <v>10.463627441483892</v>
      </c>
      <c r="AD19" s="32">
        <v>16.995301088277404</v>
      </c>
      <c r="AE19" s="32">
        <v>12.722484302406977</v>
      </c>
      <c r="AF19" s="32">
        <v>10.031774340441688</v>
      </c>
      <c r="AG19" s="32">
        <v>25.879332770528183</v>
      </c>
      <c r="AH19" s="32">
        <v>15.520063378400961</v>
      </c>
      <c r="AI19" s="32">
        <v>7.0722539018609893</v>
      </c>
      <c r="AJ19" s="32">
        <v>10.46485488894397</v>
      </c>
      <c r="AK19" s="32">
        <v>5.2931478739017903</v>
      </c>
      <c r="AL19" s="32">
        <v>7.3363462766125265</v>
      </c>
      <c r="AM19" s="30">
        <v>6.863819442764</v>
      </c>
      <c r="AN19" s="30">
        <v>2.1555173180000002</v>
      </c>
      <c r="AO19" s="30">
        <v>5.7891036139999992</v>
      </c>
      <c r="AP19" s="30">
        <v>4.7779435179769996</v>
      </c>
      <c r="AQ19" s="30">
        <v>7.7913057748809997</v>
      </c>
      <c r="AR19" s="30">
        <v>13.286463784999999</v>
      </c>
      <c r="AS19" s="30"/>
      <c r="AT19" s="30">
        <f>VLOOKUP(B19,[1]Summary!$A$2:$N$182,14,FALSE)</f>
        <v>25</v>
      </c>
      <c r="AU19" s="30">
        <v>14</v>
      </c>
      <c r="AV19" s="30">
        <v>2</v>
      </c>
      <c r="AW19" s="32">
        <v>23</v>
      </c>
      <c r="AX19" s="32">
        <v>15</v>
      </c>
      <c r="AY19" s="32">
        <v>23</v>
      </c>
      <c r="AZ19" s="32">
        <v>20</v>
      </c>
      <c r="BA19" s="32">
        <v>25</v>
      </c>
      <c r="BB19" s="32">
        <v>26</v>
      </c>
      <c r="BC19" s="32">
        <v>21</v>
      </c>
      <c r="BD19" s="32">
        <v>15</v>
      </c>
      <c r="BE19" s="32">
        <v>15</v>
      </c>
      <c r="BF19" s="32">
        <v>12</v>
      </c>
      <c r="BG19" s="32">
        <v>20</v>
      </c>
      <c r="BH19" s="32">
        <v>10</v>
      </c>
      <c r="BI19" s="32">
        <v>15</v>
      </c>
      <c r="BJ19" s="32">
        <v>17</v>
      </c>
      <c r="BK19" s="32">
        <v>12</v>
      </c>
      <c r="BL19" s="32">
        <v>12</v>
      </c>
      <c r="BM19" s="32">
        <v>30</v>
      </c>
      <c r="BN19" s="23"/>
    </row>
    <row r="20" spans="1:66" ht="13" x14ac:dyDescent="0.3">
      <c r="A20" s="13" t="s">
        <v>23</v>
      </c>
      <c r="B20" s="13" t="s">
        <v>23</v>
      </c>
      <c r="C20" s="36">
        <f t="shared" si="0"/>
        <v>6.9105996563867231</v>
      </c>
      <c r="D20" s="36">
        <f>VLOOKUP(B20,[1]Summary!$A$2:$B$182,2,FALSE)</f>
        <v>16.39962541885372</v>
      </c>
      <c r="E20" s="42">
        <v>9.8813768919275358</v>
      </c>
      <c r="F20" s="42">
        <v>5.6339953633930318</v>
      </c>
      <c r="G20" s="32">
        <v>5.2164267138396019</v>
      </c>
      <c r="H20" s="32">
        <v>7.9079870006229394</v>
      </c>
      <c r="I20" s="32">
        <v>6.2519940054332572</v>
      </c>
      <c r="J20" s="32">
        <v>6.0420794507044882</v>
      </c>
      <c r="K20" s="32">
        <v>6.7147345650760411</v>
      </c>
      <c r="L20" s="32">
        <v>9.4633753016617899</v>
      </c>
      <c r="M20" s="32">
        <v>7.2036807095132769</v>
      </c>
      <c r="N20" s="32">
        <v>4.7566228349896997</v>
      </c>
      <c r="O20" s="32">
        <v>5.4023521413036848</v>
      </c>
      <c r="P20" s="32">
        <v>4.3860430933268404</v>
      </c>
      <c r="Q20" s="32">
        <v>7.072169700974845</v>
      </c>
      <c r="R20" s="43">
        <v>6.0322189999999996</v>
      </c>
      <c r="S20" s="43">
        <v>6.2527099999999995</v>
      </c>
      <c r="T20" s="43">
        <v>11.306886999999996</v>
      </c>
      <c r="U20" s="43">
        <v>8.2936200000000007</v>
      </c>
      <c r="V20" s="43">
        <v>9.9328520000000005</v>
      </c>
      <c r="W20" s="43">
        <v>1.591872</v>
      </c>
      <c r="X20" s="30"/>
      <c r="Y20" s="30">
        <f>VLOOKUP(B20,[1]Summary!$A$2:$D$182,4,FALSE)</f>
        <v>31.34937778256824</v>
      </c>
      <c r="Z20" s="30">
        <v>16.563836881435403</v>
      </c>
      <c r="AA20" s="30">
        <v>11.662180394293971</v>
      </c>
      <c r="AB20" s="32">
        <v>5.3901114979468217</v>
      </c>
      <c r="AC20" s="32">
        <v>13.315744577955469</v>
      </c>
      <c r="AD20" s="32">
        <v>18.42526458339449</v>
      </c>
      <c r="AE20" s="32">
        <v>15.44422327573089</v>
      </c>
      <c r="AF20" s="32">
        <v>9.8383221812350943</v>
      </c>
      <c r="AG20" s="32">
        <v>36.288655093585611</v>
      </c>
      <c r="AH20" s="32">
        <v>25.124029442454731</v>
      </c>
      <c r="AI20" s="32">
        <v>8.972423316492856</v>
      </c>
      <c r="AJ20" s="32">
        <v>18.422488565549781</v>
      </c>
      <c r="AK20" s="32">
        <v>4.6670022279988732</v>
      </c>
      <c r="AL20" s="32">
        <v>13.063092278609684</v>
      </c>
      <c r="AM20" s="30">
        <v>14.929147015999998</v>
      </c>
      <c r="AN20" s="30">
        <v>9.2824952107530034</v>
      </c>
      <c r="AO20" s="30">
        <v>12.157145804671002</v>
      </c>
      <c r="AP20" s="30">
        <v>8.6333810729469995</v>
      </c>
      <c r="AQ20" s="30">
        <v>30.971318420000006</v>
      </c>
      <c r="AR20" s="30">
        <v>1.6015644580000001</v>
      </c>
      <c r="AS20" s="30"/>
      <c r="AT20" s="30">
        <f>VLOOKUP(B20,[1]Summary!$A$2:$N$182,14,FALSE)</f>
        <v>19</v>
      </c>
      <c r="AU20" s="30">
        <v>20</v>
      </c>
      <c r="AV20" s="30">
        <v>26</v>
      </c>
      <c r="AW20" s="32">
        <v>8</v>
      </c>
      <c r="AX20" s="32">
        <v>11</v>
      </c>
      <c r="AY20" s="32">
        <v>7</v>
      </c>
      <c r="AZ20" s="32">
        <v>8</v>
      </c>
      <c r="BA20" s="32">
        <v>12</v>
      </c>
      <c r="BB20" s="32">
        <v>17</v>
      </c>
      <c r="BC20" s="32">
        <v>15</v>
      </c>
      <c r="BD20" s="32">
        <v>14</v>
      </c>
      <c r="BE20" s="32">
        <v>17</v>
      </c>
      <c r="BF20" s="32">
        <v>15</v>
      </c>
      <c r="BG20" s="32">
        <v>27</v>
      </c>
      <c r="BH20" s="32">
        <v>15</v>
      </c>
      <c r="BI20" s="32">
        <v>15</v>
      </c>
      <c r="BJ20" s="32">
        <v>33</v>
      </c>
      <c r="BK20" s="32">
        <v>31</v>
      </c>
      <c r="BL20" s="32">
        <v>28</v>
      </c>
      <c r="BM20" s="32">
        <v>6</v>
      </c>
      <c r="BN20" s="23"/>
    </row>
    <row r="21" spans="1:66" ht="13" x14ac:dyDescent="0.3">
      <c r="A21" s="13" t="s">
        <v>36</v>
      </c>
      <c r="B21" s="13" t="s">
        <v>36</v>
      </c>
      <c r="C21" s="36">
        <f t="shared" si="0"/>
        <v>6.5953780682837824</v>
      </c>
      <c r="D21" s="36">
        <f>VLOOKUP(B21,[1]Summary!$A$2:$B$182,2,FALSE)</f>
        <v>10.67289538600307</v>
      </c>
      <c r="E21" s="42">
        <v>13.688484467131175</v>
      </c>
      <c r="F21" s="42">
        <v>2.3524627032128271</v>
      </c>
      <c r="G21" s="32">
        <v>3.7451870345073468</v>
      </c>
      <c r="H21" s="32">
        <v>12.446748068242064</v>
      </c>
      <c r="I21" s="32">
        <v>9.4580238830736008</v>
      </c>
      <c r="J21" s="32">
        <v>7.8351647539268185</v>
      </c>
      <c r="K21" s="32">
        <v>8.6837146568982462</v>
      </c>
      <c r="L21" s="32">
        <v>6.5131375417195976</v>
      </c>
      <c r="M21" s="32">
        <v>7.2139222045186031</v>
      </c>
      <c r="N21" s="32">
        <v>4.5080531830914925</v>
      </c>
      <c r="O21" s="32">
        <v>9.9006597583078531</v>
      </c>
      <c r="P21" s="32">
        <v>6.2155565581545584</v>
      </c>
      <c r="Q21" s="32">
        <v>6.3660403891902444</v>
      </c>
      <c r="R21" s="43">
        <v>7.1666620000000005</v>
      </c>
      <c r="S21" s="43">
        <v>5.8343250000000006</v>
      </c>
      <c r="T21" s="43">
        <v>9.8599440000000005</v>
      </c>
      <c r="U21" s="43">
        <v>6.739814</v>
      </c>
      <c r="V21" s="43">
        <v>15.854999999999999</v>
      </c>
      <c r="W21" s="43">
        <v>5.4215350000000004</v>
      </c>
      <c r="X21" s="30"/>
      <c r="Y21" s="30">
        <f>VLOOKUP(B21,[1]Summary!$A$2:$D$182,4,FALSE)</f>
        <v>7.6570440029216087</v>
      </c>
      <c r="Z21" s="30">
        <v>25.153941432996408</v>
      </c>
      <c r="AA21" s="30">
        <v>4.3925658170563908</v>
      </c>
      <c r="AB21" s="32">
        <v>2.1928261336310562</v>
      </c>
      <c r="AC21" s="32">
        <v>3.1310638904737318</v>
      </c>
      <c r="AD21" s="32">
        <v>6.1146207863632913</v>
      </c>
      <c r="AE21" s="32">
        <v>9.1601021898512691</v>
      </c>
      <c r="AF21" s="32">
        <v>4.3970012610263343</v>
      </c>
      <c r="AG21" s="32">
        <v>5.9614872922760682</v>
      </c>
      <c r="AH21" s="32">
        <v>7.3674591909081846</v>
      </c>
      <c r="AI21" s="32">
        <v>6.5515593732694857</v>
      </c>
      <c r="AJ21" s="32">
        <v>9.7889006070757958</v>
      </c>
      <c r="AK21" s="32">
        <v>11.11945409720847</v>
      </c>
      <c r="AL21" s="32">
        <v>9.9338431968568699</v>
      </c>
      <c r="AM21" s="30">
        <v>2.8246738165139997</v>
      </c>
      <c r="AN21" s="30">
        <v>2.1490791420719995</v>
      </c>
      <c r="AO21" s="30">
        <v>5.5847331500000017</v>
      </c>
      <c r="AP21" s="30">
        <v>3.9696093629959996</v>
      </c>
      <c r="AQ21" s="30">
        <v>18.719326370499996</v>
      </c>
      <c r="AR21" s="30">
        <v>4.4987640130000015</v>
      </c>
      <c r="AS21" s="30"/>
      <c r="AT21" s="30">
        <f>VLOOKUP(B21,[1]Summary!$A$2:$N$182,14,FALSE)</f>
        <v>16</v>
      </c>
      <c r="AU21" s="30">
        <v>29</v>
      </c>
      <c r="AV21" s="30">
        <v>21</v>
      </c>
      <c r="AW21" s="32">
        <v>7</v>
      </c>
      <c r="AX21" s="32">
        <v>8</v>
      </c>
      <c r="AY21" s="32">
        <v>14</v>
      </c>
      <c r="AZ21" s="32">
        <v>11</v>
      </c>
      <c r="BA21" s="32">
        <v>14</v>
      </c>
      <c r="BB21" s="32">
        <v>13</v>
      </c>
      <c r="BC21" s="32">
        <v>15</v>
      </c>
      <c r="BD21" s="32">
        <v>14</v>
      </c>
      <c r="BE21" s="32">
        <v>17</v>
      </c>
      <c r="BF21" s="32">
        <v>16</v>
      </c>
      <c r="BG21" s="32">
        <v>21</v>
      </c>
      <c r="BH21" s="32">
        <v>11</v>
      </c>
      <c r="BI21" s="32">
        <v>22</v>
      </c>
      <c r="BJ21" s="32">
        <v>33</v>
      </c>
      <c r="BK21" s="32">
        <v>27</v>
      </c>
      <c r="BL21" s="32">
        <v>40</v>
      </c>
      <c r="BM21" s="32">
        <v>16</v>
      </c>
      <c r="BN21" s="23"/>
    </row>
    <row r="22" spans="1:66" ht="13" x14ac:dyDescent="0.3">
      <c r="A22" s="13" t="s">
        <v>12</v>
      </c>
      <c r="B22" s="13" t="s">
        <v>12</v>
      </c>
      <c r="C22" s="36">
        <f t="shared" si="0"/>
        <v>6.5333672213640632</v>
      </c>
      <c r="D22" s="36">
        <f>VLOOKUP(B22,[1]Summary!$A$2:$B$182,2,FALSE)</f>
        <v>15.260490494446088</v>
      </c>
      <c r="E22" s="42">
        <v>9.4801901107118294</v>
      </c>
      <c r="F22" s="42">
        <v>1.1418954993164965</v>
      </c>
      <c r="G22" s="32">
        <v>8.9780160540638647</v>
      </c>
      <c r="H22" s="32">
        <v>4.4704422604783831</v>
      </c>
      <c r="I22" s="32">
        <v>7.3022250472004684</v>
      </c>
      <c r="J22" s="32">
        <v>11.583704840013539</v>
      </c>
      <c r="K22" s="32">
        <v>14.281123773972865</v>
      </c>
      <c r="L22" s="32">
        <v>8.8242144706909258</v>
      </c>
      <c r="M22" s="32">
        <v>8.5972944008108509</v>
      </c>
      <c r="N22" s="32">
        <v>8.5162135734414726</v>
      </c>
      <c r="O22" s="32">
        <v>9.1822611755892609</v>
      </c>
      <c r="P22" s="32">
        <v>9.0236447707761975</v>
      </c>
      <c r="Q22" s="32">
        <v>4.7892623805432875</v>
      </c>
      <c r="R22" s="43">
        <v>7.8719369999999991</v>
      </c>
      <c r="S22" s="43">
        <v>5.7885260000000001</v>
      </c>
      <c r="T22" s="43">
        <v>7.9268960000000002</v>
      </c>
      <c r="U22" s="43">
        <v>7.546964</v>
      </c>
      <c r="V22" s="43">
        <v>3.393443</v>
      </c>
      <c r="W22" s="43">
        <v>3.2736999999999998</v>
      </c>
      <c r="X22" s="30"/>
      <c r="Y22" s="30">
        <f>VLOOKUP(B22,[1]Summary!$A$2:$D$182,4,FALSE)</f>
        <v>8.489489529784672</v>
      </c>
      <c r="Z22" s="30">
        <v>10.559896004664084</v>
      </c>
      <c r="AA22" s="30">
        <v>1.4546527767747515</v>
      </c>
      <c r="AB22" s="32">
        <v>3.8993748435341002</v>
      </c>
      <c r="AC22" s="32">
        <v>5.3300109031515994</v>
      </c>
      <c r="AD22" s="32">
        <v>7.1311882396778383</v>
      </c>
      <c r="AE22" s="32">
        <v>20.324806707426976</v>
      </c>
      <c r="AF22" s="32">
        <v>12.019987604171151</v>
      </c>
      <c r="AG22" s="32">
        <v>12.264632301379777</v>
      </c>
      <c r="AH22" s="32">
        <v>12.345264206462039</v>
      </c>
      <c r="AI22" s="32">
        <v>13.280684700767294</v>
      </c>
      <c r="AJ22" s="32">
        <v>11.732031373871946</v>
      </c>
      <c r="AK22" s="32">
        <v>6.060515684445015</v>
      </c>
      <c r="AL22" s="32">
        <v>2.5702409893920155</v>
      </c>
      <c r="AM22" s="30">
        <v>7.1213701823280005</v>
      </c>
      <c r="AN22" s="30">
        <v>4.3142071660000001</v>
      </c>
      <c r="AO22" s="30">
        <v>6.9650286332479983</v>
      </c>
      <c r="AP22" s="30">
        <v>7.2621305949699986</v>
      </c>
      <c r="AQ22" s="30">
        <v>0.81533450196099999</v>
      </c>
      <c r="AR22" s="30">
        <v>3.0630679340000002</v>
      </c>
      <c r="AS22" s="30"/>
      <c r="AT22" s="30">
        <f>VLOOKUP(B22,[1]Summary!$A$2:$N$182,14,FALSE)</f>
        <v>12</v>
      </c>
      <c r="AU22" s="30">
        <v>11</v>
      </c>
      <c r="AV22" s="30">
        <v>6</v>
      </c>
      <c r="AW22" s="32">
        <v>7</v>
      </c>
      <c r="AX22" s="32">
        <v>7</v>
      </c>
      <c r="AY22" s="32">
        <v>10</v>
      </c>
      <c r="AZ22" s="32">
        <v>16</v>
      </c>
      <c r="BA22" s="32">
        <v>23</v>
      </c>
      <c r="BB22" s="32">
        <v>17</v>
      </c>
      <c r="BC22" s="32">
        <v>16</v>
      </c>
      <c r="BD22" s="32">
        <v>18</v>
      </c>
      <c r="BE22" s="32">
        <v>18</v>
      </c>
      <c r="BF22" s="32">
        <v>19</v>
      </c>
      <c r="BG22" s="32">
        <v>6</v>
      </c>
      <c r="BH22" s="32">
        <v>11</v>
      </c>
      <c r="BI22" s="32">
        <v>10</v>
      </c>
      <c r="BJ22" s="32">
        <v>17</v>
      </c>
      <c r="BK22" s="32">
        <v>15</v>
      </c>
      <c r="BL22" s="32">
        <v>7</v>
      </c>
      <c r="BM22" s="32">
        <v>13</v>
      </c>
      <c r="BN22" s="23"/>
    </row>
    <row r="23" spans="1:66" ht="13" x14ac:dyDescent="0.3">
      <c r="A23" s="13" t="s">
        <v>7</v>
      </c>
      <c r="B23" s="13" t="s">
        <v>7</v>
      </c>
      <c r="C23" s="36">
        <f t="shared" si="0"/>
        <v>6.1133597854635751</v>
      </c>
      <c r="D23" s="36">
        <f>VLOOKUP(B23,[1]Summary!$A$2:$B$182,2,FALSE)</f>
        <v>7.6519093146416477</v>
      </c>
      <c r="E23" s="42">
        <v>7.6666645456583584</v>
      </c>
      <c r="F23" s="42">
        <v>1.172917357038475</v>
      </c>
      <c r="G23" s="32">
        <v>9.5004974536938924</v>
      </c>
      <c r="H23" s="32">
        <v>12.36467966275324</v>
      </c>
      <c r="I23" s="32">
        <v>13.254170280792636</v>
      </c>
      <c r="J23" s="32">
        <v>17.139529866560395</v>
      </c>
      <c r="K23" s="32">
        <v>10.726288641320568</v>
      </c>
      <c r="L23" s="32">
        <v>19.494807602960098</v>
      </c>
      <c r="M23" s="32">
        <v>15.729427624788805</v>
      </c>
      <c r="N23" s="32">
        <v>19.512662900590371</v>
      </c>
      <c r="O23" s="32">
        <v>16.518313940820171</v>
      </c>
      <c r="P23" s="32">
        <v>15.429223964862082</v>
      </c>
      <c r="Q23" s="32">
        <v>9.839387470451797</v>
      </c>
      <c r="R23" s="43">
        <v>16.323101000000001</v>
      </c>
      <c r="S23" s="43">
        <v>16.964655</v>
      </c>
      <c r="T23" s="43">
        <v>18.842741</v>
      </c>
      <c r="U23" s="43">
        <v>7.8859519999999996</v>
      </c>
      <c r="V23" s="43">
        <v>13.706282999999997</v>
      </c>
      <c r="W23" s="43">
        <v>9.9877690000000001</v>
      </c>
      <c r="X23" s="30"/>
      <c r="Y23" s="30">
        <f>VLOOKUP(B23,[1]Summary!$A$2:$D$182,4,FALSE)</f>
        <v>16.984332437241807</v>
      </c>
      <c r="Z23" s="30">
        <v>5.4170202065344037</v>
      </c>
      <c r="AA23" s="30">
        <v>1.8494638400185817</v>
      </c>
      <c r="AB23" s="32">
        <v>19.39214160457011</v>
      </c>
      <c r="AC23" s="32">
        <v>14.977276010624136</v>
      </c>
      <c r="AD23" s="32">
        <v>36.666728079152087</v>
      </c>
      <c r="AE23" s="32">
        <v>24.083005125903991</v>
      </c>
      <c r="AF23" s="32">
        <v>16.122716634370864</v>
      </c>
      <c r="AG23" s="32">
        <v>24.253639956866035</v>
      </c>
      <c r="AH23" s="32">
        <v>38.497994021037215</v>
      </c>
      <c r="AI23" s="32">
        <v>28.662557339021031</v>
      </c>
      <c r="AJ23" s="32">
        <v>23.890037686205613</v>
      </c>
      <c r="AK23" s="32">
        <v>28.82530288934932</v>
      </c>
      <c r="AL23" s="32">
        <v>23.445942234435684</v>
      </c>
      <c r="AM23" s="30">
        <v>32.610859589373</v>
      </c>
      <c r="AN23" s="30">
        <v>20.158695981758001</v>
      </c>
      <c r="AO23" s="30">
        <v>36.958002228778</v>
      </c>
      <c r="AP23" s="30">
        <v>16.626135852000001</v>
      </c>
      <c r="AQ23" s="30">
        <v>29.224817242</v>
      </c>
      <c r="AR23" s="30">
        <v>12.617898771630999</v>
      </c>
      <c r="AS23" s="30"/>
      <c r="AT23" s="30">
        <f>VLOOKUP(B23,[1]Summary!$A$2:$N$182,14,FALSE)</f>
        <v>9</v>
      </c>
      <c r="AU23" s="30">
        <v>11</v>
      </c>
      <c r="AV23" s="30">
        <v>8</v>
      </c>
      <c r="AW23" s="32">
        <v>10</v>
      </c>
      <c r="AX23" s="32">
        <v>12</v>
      </c>
      <c r="AY23" s="32">
        <v>20</v>
      </c>
      <c r="AZ23" s="32">
        <v>21</v>
      </c>
      <c r="BA23" s="32">
        <v>16</v>
      </c>
      <c r="BB23" s="32">
        <v>29</v>
      </c>
      <c r="BC23" s="32">
        <v>27</v>
      </c>
      <c r="BD23" s="32">
        <v>32</v>
      </c>
      <c r="BE23" s="32">
        <v>30</v>
      </c>
      <c r="BF23" s="32">
        <v>31</v>
      </c>
      <c r="BG23" s="32">
        <v>18</v>
      </c>
      <c r="BH23" s="32">
        <v>24</v>
      </c>
      <c r="BI23" s="32">
        <v>26</v>
      </c>
      <c r="BJ23" s="32">
        <v>31</v>
      </c>
      <c r="BK23" s="32">
        <v>18</v>
      </c>
      <c r="BL23" s="32">
        <v>24</v>
      </c>
      <c r="BM23" s="32">
        <v>24</v>
      </c>
      <c r="BN23" s="23"/>
    </row>
    <row r="24" spans="1:66" ht="13" x14ac:dyDescent="0.3">
      <c r="A24" s="13" t="s">
        <v>29</v>
      </c>
      <c r="B24" s="13" t="s">
        <v>29</v>
      </c>
      <c r="C24" s="36">
        <f t="shared" si="0"/>
        <v>6.0562889057477891</v>
      </c>
      <c r="D24" s="36">
        <f>VLOOKUP(B24,[1]Summary!$A$2:$B$182,2,FALSE)</f>
        <v>7.2228021656307382</v>
      </c>
      <c r="E24" s="42">
        <v>3.9621056198049649</v>
      </c>
      <c r="F24" s="42">
        <v>2.0444871936618916</v>
      </c>
      <c r="G24" s="32">
        <v>12.16227390377651</v>
      </c>
      <c r="H24" s="32">
        <v>6.9618870200707033</v>
      </c>
      <c r="I24" s="32">
        <v>6.1719324360791399</v>
      </c>
      <c r="J24" s="32">
        <v>7.9079152869924858</v>
      </c>
      <c r="K24" s="32">
        <v>6.7390196081932787</v>
      </c>
      <c r="L24" s="32">
        <v>3.1859461584472029</v>
      </c>
      <c r="M24" s="32">
        <v>3.648017330082872</v>
      </c>
      <c r="N24" s="32">
        <v>3.7441909631911012</v>
      </c>
      <c r="O24" s="32">
        <v>5.5575602050723356</v>
      </c>
      <c r="P24" s="32">
        <v>5.1677398232932914</v>
      </c>
      <c r="Q24" s="32">
        <v>4.6906389902562493</v>
      </c>
      <c r="R24" s="43">
        <v>7.8486449999999994</v>
      </c>
      <c r="S24" s="43">
        <v>6.9901060000000008</v>
      </c>
      <c r="T24" s="43">
        <v>7.0028059999999996</v>
      </c>
      <c r="U24" s="43">
        <v>7.1779049999999991</v>
      </c>
      <c r="V24" s="43">
        <v>2.9417409999999995</v>
      </c>
      <c r="W24" s="43">
        <v>3.3106879999999999</v>
      </c>
      <c r="X24" s="30"/>
      <c r="Y24" s="30">
        <f>VLOOKUP(B24,[1]Summary!$A$2:$D$182,4,FALSE)</f>
        <v>11.687822209095932</v>
      </c>
      <c r="Z24" s="30">
        <v>13.31409731894659</v>
      </c>
      <c r="AA24" s="30">
        <v>1.7235765005522661</v>
      </c>
      <c r="AB24" s="32">
        <v>12.284358928586233</v>
      </c>
      <c r="AC24" s="32">
        <v>5.1256690717637401</v>
      </c>
      <c r="AD24" s="32">
        <v>10.425449949309327</v>
      </c>
      <c r="AE24" s="32">
        <v>18.33495400656852</v>
      </c>
      <c r="AF24" s="32">
        <v>6.0839817402695493</v>
      </c>
      <c r="AG24" s="32">
        <v>1.3064242919480689</v>
      </c>
      <c r="AH24" s="32">
        <v>4.7801161834972588</v>
      </c>
      <c r="AI24" s="32">
        <v>6.4123786599417452</v>
      </c>
      <c r="AJ24" s="32">
        <v>4.8435945609542914</v>
      </c>
      <c r="AK24" s="32">
        <v>1.9017838188469038</v>
      </c>
      <c r="AL24" s="32">
        <v>2.7016681985385493</v>
      </c>
      <c r="AM24" s="30">
        <v>2.4257508449999996</v>
      </c>
      <c r="AN24" s="30">
        <v>8.0104194962230011</v>
      </c>
      <c r="AO24" s="30">
        <v>8.0503538312580005</v>
      </c>
      <c r="AP24" s="30">
        <v>1.3153304940070001</v>
      </c>
      <c r="AQ24" s="30">
        <v>3.6281102020000002</v>
      </c>
      <c r="AR24" s="30">
        <v>1.4864383439999997</v>
      </c>
      <c r="AS24" s="30"/>
      <c r="AT24" s="30">
        <f>VLOOKUP(B24,[1]Summary!$A$2:$N$182,14,FALSE)</f>
        <v>11</v>
      </c>
      <c r="AU24" s="30">
        <v>10</v>
      </c>
      <c r="AV24" s="30">
        <v>11</v>
      </c>
      <c r="AW24" s="32">
        <v>17</v>
      </c>
      <c r="AX24" s="32">
        <v>11</v>
      </c>
      <c r="AY24" s="32">
        <v>11</v>
      </c>
      <c r="AZ24" s="32">
        <v>13</v>
      </c>
      <c r="BA24" s="32">
        <v>15</v>
      </c>
      <c r="BB24" s="32">
        <v>5</v>
      </c>
      <c r="BC24" s="32">
        <v>9</v>
      </c>
      <c r="BD24" s="32">
        <v>9</v>
      </c>
      <c r="BE24" s="32">
        <v>13</v>
      </c>
      <c r="BF24" s="32">
        <v>15</v>
      </c>
      <c r="BG24" s="32">
        <v>15</v>
      </c>
      <c r="BH24" s="32">
        <v>8</v>
      </c>
      <c r="BI24" s="32">
        <v>19</v>
      </c>
      <c r="BJ24" s="32">
        <v>14</v>
      </c>
      <c r="BK24" s="32">
        <v>10</v>
      </c>
      <c r="BL24" s="32">
        <v>9</v>
      </c>
      <c r="BM24" s="32">
        <v>11</v>
      </c>
      <c r="BN24" s="23"/>
    </row>
    <row r="25" spans="1:66" ht="13" x14ac:dyDescent="0.3">
      <c r="A25" s="13" t="s">
        <v>19</v>
      </c>
      <c r="B25" s="13" t="s">
        <v>19</v>
      </c>
      <c r="C25" s="36">
        <f t="shared" si="0"/>
        <v>6.020607292358771</v>
      </c>
      <c r="D25" s="36">
        <f>VLOOKUP(B25,[1]Summary!$A$2:$B$182,2,FALSE)</f>
        <v>9.5556695362895816</v>
      </c>
      <c r="E25" s="42">
        <v>9.9579776330518186</v>
      </c>
      <c r="F25" s="42">
        <v>1.4253593957172108</v>
      </c>
      <c r="G25" s="32">
        <v>6.6784848483072832</v>
      </c>
      <c r="H25" s="32">
        <v>14.344931235975098</v>
      </c>
      <c r="I25" s="32">
        <v>13.581738302658426</v>
      </c>
      <c r="J25" s="32">
        <v>6.9077248324674141</v>
      </c>
      <c r="K25" s="32">
        <v>8.8201182315940763</v>
      </c>
      <c r="L25" s="32">
        <v>6.3113580501862145</v>
      </c>
      <c r="M25" s="32">
        <v>4.8236373677753868</v>
      </c>
      <c r="N25" s="32">
        <v>7.2071258179651085</v>
      </c>
      <c r="O25" s="32">
        <v>7.1468552838857189</v>
      </c>
      <c r="P25" s="32">
        <v>8.0756781325004798</v>
      </c>
      <c r="Q25" s="32">
        <v>11.468033937867339</v>
      </c>
      <c r="R25" s="43">
        <v>20.473548000000001</v>
      </c>
      <c r="S25" s="43">
        <v>20.992684999999994</v>
      </c>
      <c r="T25" s="43">
        <v>14.830037000000004</v>
      </c>
      <c r="U25" s="43">
        <v>21.934410000000007</v>
      </c>
      <c r="V25" s="43">
        <v>25.260928999999994</v>
      </c>
      <c r="W25" s="43">
        <v>17.433136000000005</v>
      </c>
      <c r="X25" s="30"/>
      <c r="Y25" s="30">
        <f>VLOOKUP(B25,[1]Summary!$A$2:$D$182,4,FALSE)</f>
        <v>11.647818365318482</v>
      </c>
      <c r="Z25" s="30">
        <v>13.90757571213606</v>
      </c>
      <c r="AA25" s="30">
        <v>1.9014195991560072</v>
      </c>
      <c r="AB25" s="32">
        <v>5.2480863231063823</v>
      </c>
      <c r="AC25" s="32">
        <v>14.180954724387242</v>
      </c>
      <c r="AD25" s="32">
        <v>17.285508558047763</v>
      </c>
      <c r="AE25" s="32">
        <v>26.705336298776377</v>
      </c>
      <c r="AF25" s="32">
        <v>11.735032346012787</v>
      </c>
      <c r="AG25" s="32">
        <v>4.8582791276803805</v>
      </c>
      <c r="AH25" s="32">
        <v>4.7814556862500659</v>
      </c>
      <c r="AI25" s="32">
        <v>10.383925184035974</v>
      </c>
      <c r="AJ25" s="32">
        <v>10.06050930259824</v>
      </c>
      <c r="AK25" s="32">
        <v>11.077795462077642</v>
      </c>
      <c r="AL25" s="32">
        <v>13.241357579762006</v>
      </c>
      <c r="AM25" s="30">
        <v>10.731671965000002</v>
      </c>
      <c r="AN25" s="30">
        <v>16.420564143179998</v>
      </c>
      <c r="AO25" s="30">
        <v>9.3721915167400009</v>
      </c>
      <c r="AP25" s="30">
        <v>10.590743331451</v>
      </c>
      <c r="AQ25" s="30">
        <v>17.518163345541993</v>
      </c>
      <c r="AR25" s="30">
        <v>14.213074652759001</v>
      </c>
      <c r="AS25" s="30"/>
      <c r="AT25" s="30">
        <f>VLOOKUP(B25,[1]Summary!$A$2:$N$182,14,FALSE)</f>
        <v>15</v>
      </c>
      <c r="AU25" s="30">
        <v>22</v>
      </c>
      <c r="AV25" s="30">
        <v>11</v>
      </c>
      <c r="AW25" s="32">
        <v>7</v>
      </c>
      <c r="AX25" s="32">
        <v>16</v>
      </c>
      <c r="AY25" s="32">
        <v>18</v>
      </c>
      <c r="AZ25" s="32">
        <v>14</v>
      </c>
      <c r="BA25" s="32">
        <v>16</v>
      </c>
      <c r="BB25" s="32">
        <v>16</v>
      </c>
      <c r="BC25" s="32">
        <v>12</v>
      </c>
      <c r="BD25" s="32">
        <v>18</v>
      </c>
      <c r="BE25" s="32">
        <v>12</v>
      </c>
      <c r="BF25" s="32">
        <v>22</v>
      </c>
      <c r="BG25" s="32">
        <v>24</v>
      </c>
      <c r="BH25" s="32">
        <v>28</v>
      </c>
      <c r="BI25" s="32">
        <v>45</v>
      </c>
      <c r="BJ25" s="32">
        <v>40</v>
      </c>
      <c r="BK25" s="32">
        <v>58</v>
      </c>
      <c r="BL25" s="32">
        <v>72</v>
      </c>
      <c r="BM25" s="32">
        <v>60</v>
      </c>
      <c r="BN25" s="23"/>
    </row>
    <row r="26" spans="1:66" ht="13" x14ac:dyDescent="0.3">
      <c r="A26" s="13" t="s">
        <v>18</v>
      </c>
      <c r="B26" s="13" t="s">
        <v>18</v>
      </c>
      <c r="C26" s="36">
        <f t="shared" si="0"/>
        <v>5.6380928987585799</v>
      </c>
      <c r="D26" s="36">
        <f>VLOOKUP(B26,[1]Summary!$A$2:$B$182,2,FALSE)</f>
        <v>4.760309778703169</v>
      </c>
      <c r="E26" s="42">
        <v>6.2217563590434057</v>
      </c>
      <c r="F26" s="42">
        <v>0.46890128672033304</v>
      </c>
      <c r="G26" s="32">
        <v>10.223621050512001</v>
      </c>
      <c r="H26" s="32">
        <v>11.247727208033069</v>
      </c>
      <c r="I26" s="32">
        <v>7.3298961808982668</v>
      </c>
      <c r="J26" s="32">
        <v>8.9668484278786433</v>
      </c>
      <c r="K26" s="32">
        <v>11.222254272293355</v>
      </c>
      <c r="L26" s="32">
        <v>8.076990870964103</v>
      </c>
      <c r="M26" s="32">
        <v>8.3155117036228798</v>
      </c>
      <c r="N26" s="32">
        <v>10.591195072952933</v>
      </c>
      <c r="O26" s="32">
        <v>5.8463863086415619</v>
      </c>
      <c r="P26" s="32">
        <v>4.9961257840998456</v>
      </c>
      <c r="Q26" s="32">
        <v>9.623423687989046</v>
      </c>
      <c r="R26" s="43">
        <v>7.2147799999999993</v>
      </c>
      <c r="S26" s="43">
        <v>8.8476789999999994</v>
      </c>
      <c r="T26" s="43">
        <v>9.3046139999999973</v>
      </c>
      <c r="U26" s="43">
        <v>8.8698129999999988</v>
      </c>
      <c r="V26" s="43">
        <v>9.5090829999999986</v>
      </c>
      <c r="W26" s="43">
        <v>8.3605310000000017</v>
      </c>
      <c r="X26" s="30"/>
      <c r="Y26" s="30">
        <f>VLOOKUP(B26,[1]Summary!$A$2:$D$182,4,FALSE)</f>
        <v>9.8498842845956691</v>
      </c>
      <c r="Z26" s="30">
        <v>10.132248872894863</v>
      </c>
      <c r="AA26" s="30">
        <v>1.2911798764083853</v>
      </c>
      <c r="AB26" s="32">
        <v>8.8813543715864185</v>
      </c>
      <c r="AC26" s="32">
        <v>5.6114363564905094</v>
      </c>
      <c r="AD26" s="32">
        <v>6.6232680984796648</v>
      </c>
      <c r="AE26" s="32">
        <v>15.489014242794442</v>
      </c>
      <c r="AF26" s="32">
        <v>15.353120154789996</v>
      </c>
      <c r="AG26" s="32">
        <v>11.349753161092503</v>
      </c>
      <c r="AH26" s="32">
        <v>6.1066541199231859</v>
      </c>
      <c r="AI26" s="32">
        <v>11.474411203482232</v>
      </c>
      <c r="AJ26" s="32">
        <v>9.5786163472049086</v>
      </c>
      <c r="AK26" s="32">
        <v>5.7595439810561455</v>
      </c>
      <c r="AL26" s="32">
        <v>14.50477670748313</v>
      </c>
      <c r="AM26" s="30">
        <v>3.0452969026769994</v>
      </c>
      <c r="AN26" s="30">
        <v>7.8651269689080001</v>
      </c>
      <c r="AO26" s="30">
        <v>5.3998034214339992</v>
      </c>
      <c r="AP26" s="30">
        <v>6.2732850884999998</v>
      </c>
      <c r="AQ26" s="30">
        <v>4.9931288665000002</v>
      </c>
      <c r="AR26" s="30">
        <v>5.3633958379650002</v>
      </c>
      <c r="AS26" s="30"/>
      <c r="AT26" s="30">
        <f>VLOOKUP(B26,[1]Summary!$A$2:$N$182,14,FALSE)</f>
        <v>7</v>
      </c>
      <c r="AU26" s="30">
        <v>14</v>
      </c>
      <c r="AV26" s="30">
        <v>2</v>
      </c>
      <c r="AW26" s="32">
        <v>12</v>
      </c>
      <c r="AX26" s="32">
        <v>8</v>
      </c>
      <c r="AY26" s="32">
        <v>8</v>
      </c>
      <c r="AZ26" s="32">
        <v>17</v>
      </c>
      <c r="BA26" s="32">
        <v>16</v>
      </c>
      <c r="BB26" s="32">
        <v>15</v>
      </c>
      <c r="BC26" s="32">
        <v>15</v>
      </c>
      <c r="BD26" s="32">
        <v>14</v>
      </c>
      <c r="BE26" s="32">
        <v>12</v>
      </c>
      <c r="BF26" s="32">
        <v>12</v>
      </c>
      <c r="BG26" s="32">
        <v>25</v>
      </c>
      <c r="BH26" s="32">
        <v>18</v>
      </c>
      <c r="BI26" s="32">
        <v>28</v>
      </c>
      <c r="BJ26" s="32">
        <v>34</v>
      </c>
      <c r="BK26" s="32">
        <v>42</v>
      </c>
      <c r="BL26" s="32">
        <v>32</v>
      </c>
      <c r="BM26" s="32">
        <v>32</v>
      </c>
      <c r="BN26" s="23"/>
    </row>
    <row r="27" spans="1:66" ht="13" x14ac:dyDescent="0.3">
      <c r="A27" s="13" t="s">
        <v>51</v>
      </c>
      <c r="B27" s="13" t="s">
        <v>51</v>
      </c>
      <c r="C27" s="36">
        <f t="shared" si="0"/>
        <v>5.2383153266313025</v>
      </c>
      <c r="D27" s="36">
        <f>VLOOKUP(B27,[1]Summary!$A$2:$B$182,2,FALSE)</f>
        <v>3.2163977411231386</v>
      </c>
      <c r="E27" s="42">
        <v>0.7237867180749239</v>
      </c>
      <c r="F27" s="42">
        <v>0.52279117803902531</v>
      </c>
      <c r="G27" s="32">
        <v>14.468368083779959</v>
      </c>
      <c r="H27" s="32">
        <v>2.8570030742647115</v>
      </c>
      <c r="I27" s="32">
        <v>2.0920369294162029</v>
      </c>
      <c r="J27" s="32">
        <v>5.0903137724855991</v>
      </c>
      <c r="K27" s="32">
        <v>2.8035078445906976</v>
      </c>
      <c r="L27" s="32">
        <v>4.0272400296592679</v>
      </c>
      <c r="M27" s="32">
        <v>3.7703368853630592</v>
      </c>
      <c r="N27" s="32">
        <v>0.3326555048357287</v>
      </c>
      <c r="O27" s="32">
        <v>2.013496689472889</v>
      </c>
      <c r="P27" s="32">
        <v>0.96652002323053399</v>
      </c>
      <c r="Q27" s="32">
        <v>2.6941879459593365</v>
      </c>
      <c r="R27" s="43">
        <v>4.3520880000000011</v>
      </c>
      <c r="S27" s="43">
        <v>2.0001869999999999</v>
      </c>
      <c r="T27" s="43">
        <v>0.309423</v>
      </c>
      <c r="U27" s="43">
        <v>5.9793050000000001</v>
      </c>
      <c r="V27" s="43">
        <v>1.2470430000000001</v>
      </c>
      <c r="W27" s="43">
        <v>0.48510300000000001</v>
      </c>
      <c r="X27" s="30"/>
      <c r="Y27" s="30">
        <f>VLOOKUP(B27,[1]Summary!$A$2:$D$182,4,FALSE)</f>
        <v>8.0849728152683955</v>
      </c>
      <c r="Z27" s="30">
        <v>0.87940086246103255</v>
      </c>
      <c r="AA27" s="30">
        <v>0.51848152328186348</v>
      </c>
      <c r="AB27" s="32">
        <v>11.330042863515226</v>
      </c>
      <c r="AC27" s="32">
        <v>5.8766718131714715</v>
      </c>
      <c r="AD27" s="32">
        <v>7.8503272736865286</v>
      </c>
      <c r="AE27" s="32">
        <v>9.9147761077847303</v>
      </c>
      <c r="AF27" s="32">
        <v>2.6532623899351289</v>
      </c>
      <c r="AG27" s="32">
        <v>12.438085211617809</v>
      </c>
      <c r="AH27" s="32">
        <v>3.7969819927937611</v>
      </c>
      <c r="AI27" s="32">
        <v>0.44841962051856232</v>
      </c>
      <c r="AJ27" s="32">
        <v>4.0571958292878714</v>
      </c>
      <c r="AK27" s="32">
        <v>2.4658186378526792</v>
      </c>
      <c r="AL27" s="32">
        <v>4.2208714238408822</v>
      </c>
      <c r="AM27" s="30">
        <v>4.7688405459999998</v>
      </c>
      <c r="AN27" s="30">
        <v>0.53462379999999998</v>
      </c>
      <c r="AO27" s="30">
        <v>0.25187032200000004</v>
      </c>
      <c r="AP27" s="30">
        <v>2.1252133623230001</v>
      </c>
      <c r="AQ27" s="30">
        <v>7.7678470999999985E-2</v>
      </c>
      <c r="AR27" s="30">
        <v>3.9016349186999998E-2</v>
      </c>
      <c r="AT27" s="30">
        <f>VLOOKUP(B27,[1]Summary!$A$2:$N$182,14,FALSE)</f>
        <v>5</v>
      </c>
      <c r="AU27" s="30">
        <v>1</v>
      </c>
      <c r="AV27" s="30">
        <v>2</v>
      </c>
      <c r="AW27" s="32">
        <v>8</v>
      </c>
      <c r="AX27" s="32">
        <v>5</v>
      </c>
      <c r="AY27" s="32">
        <v>5</v>
      </c>
      <c r="AZ27" s="32">
        <v>7</v>
      </c>
      <c r="BA27" s="32">
        <v>7</v>
      </c>
      <c r="BB27" s="32">
        <v>7</v>
      </c>
      <c r="BC27" s="32">
        <v>6</v>
      </c>
      <c r="BD27" s="32">
        <v>1</v>
      </c>
      <c r="BE27" s="32">
        <v>1</v>
      </c>
      <c r="BF27" s="32">
        <v>2</v>
      </c>
      <c r="BG27" s="32">
        <v>4</v>
      </c>
      <c r="BH27" s="34">
        <v>8</v>
      </c>
      <c r="BI27" s="32">
        <v>3</v>
      </c>
      <c r="BJ27" s="32">
        <v>1</v>
      </c>
      <c r="BK27" s="32">
        <v>5</v>
      </c>
      <c r="BL27" s="32">
        <v>3</v>
      </c>
      <c r="BM27" s="32">
        <v>1</v>
      </c>
      <c r="BN27" s="23"/>
    </row>
    <row r="28" spans="1:66" ht="13" x14ac:dyDescent="0.3">
      <c r="A28" s="13" t="s">
        <v>32</v>
      </c>
      <c r="B28" s="13" t="s">
        <v>32</v>
      </c>
      <c r="C28" s="36">
        <f t="shared" si="0"/>
        <v>5.2320414257956109</v>
      </c>
      <c r="D28" s="36">
        <f>VLOOKUP(B28,[1]Summary!$A$2:$B$182,2,FALSE)</f>
        <v>7.3730783830313218</v>
      </c>
      <c r="E28" s="42">
        <v>6.4988899700054112</v>
      </c>
      <c r="F28" s="42">
        <v>1.680433124316703</v>
      </c>
      <c r="G28" s="32">
        <v>7.5168011830647181</v>
      </c>
      <c r="H28" s="32">
        <v>14.80973111362484</v>
      </c>
      <c r="I28" s="32">
        <v>8.2136737679200706</v>
      </c>
      <c r="J28" s="32">
        <v>3.9122871651860596</v>
      </c>
      <c r="K28" s="32">
        <v>14.440166270477389</v>
      </c>
      <c r="L28" s="32">
        <v>10.594087906141231</v>
      </c>
      <c r="M28" s="32">
        <v>9.3313429200975602</v>
      </c>
      <c r="N28" s="32">
        <v>7.340381230926762</v>
      </c>
      <c r="O28" s="32">
        <v>6.7295338992688993</v>
      </c>
      <c r="P28" s="32">
        <v>8.0730284452735823</v>
      </c>
      <c r="Q28" s="32">
        <v>7.549184605342516</v>
      </c>
      <c r="R28" s="43">
        <v>4.4576070000000003</v>
      </c>
      <c r="S28" s="43">
        <v>14.157744000000001</v>
      </c>
      <c r="T28" s="43">
        <v>12.852547000000001</v>
      </c>
      <c r="U28" s="43">
        <v>14.948455000000001</v>
      </c>
      <c r="V28" s="43">
        <v>14.094910000000002</v>
      </c>
      <c r="W28" s="43">
        <v>13.115380999999999</v>
      </c>
      <c r="X28" s="30"/>
      <c r="Y28" s="30">
        <f>VLOOKUP(B28,[1]Summary!$A$2:$D$182,4,FALSE)</f>
        <v>11.071651725080482</v>
      </c>
      <c r="Z28" s="30">
        <v>7.8684604776302383</v>
      </c>
      <c r="AA28" s="30">
        <v>2.1354767396292331</v>
      </c>
      <c r="AB28" s="32">
        <v>4.9010904323074653</v>
      </c>
      <c r="AC28" s="32">
        <v>10.163754441141522</v>
      </c>
      <c r="AD28" s="32">
        <v>3.3126910746206253</v>
      </c>
      <c r="AE28" s="32">
        <v>4.9172276636332439</v>
      </c>
      <c r="AF28" s="32">
        <v>19.555346875432367</v>
      </c>
      <c r="AG28" s="32">
        <v>10.38311118067598</v>
      </c>
      <c r="AH28" s="32">
        <v>5.0500510815733062</v>
      </c>
      <c r="AI28" s="32">
        <v>3.3950469555380351</v>
      </c>
      <c r="AJ28" s="32">
        <v>2.8061180961960872</v>
      </c>
      <c r="AK28" s="32">
        <v>6.1015783207739789</v>
      </c>
      <c r="AL28" s="32">
        <v>2.239375907750234</v>
      </c>
      <c r="AM28" s="30">
        <v>3.2720962459999994</v>
      </c>
      <c r="AN28" s="30">
        <v>3.770188273279</v>
      </c>
      <c r="AO28" s="30">
        <v>12.361609670196</v>
      </c>
      <c r="AP28" s="30">
        <v>5.5143066822499991</v>
      </c>
      <c r="AQ28" s="30">
        <v>9.5260679428610029</v>
      </c>
      <c r="AR28" s="30">
        <v>11.834071976965999</v>
      </c>
      <c r="AS28" s="30"/>
      <c r="AT28" s="30">
        <f>VLOOKUP(B28,[1]Summary!$A$2:$N$182,14,FALSE)</f>
        <v>13</v>
      </c>
      <c r="AU28" s="30">
        <v>13</v>
      </c>
      <c r="AV28" s="30">
        <v>13</v>
      </c>
      <c r="AW28" s="32">
        <v>8</v>
      </c>
      <c r="AX28" s="32">
        <v>14</v>
      </c>
      <c r="AY28" s="32">
        <v>8</v>
      </c>
      <c r="AZ28" s="32">
        <v>8</v>
      </c>
      <c r="BA28" s="32">
        <v>18</v>
      </c>
      <c r="BB28" s="32">
        <v>12</v>
      </c>
      <c r="BC28" s="32">
        <v>9</v>
      </c>
      <c r="BD28" s="32">
        <v>11</v>
      </c>
      <c r="BE28" s="32">
        <v>13</v>
      </c>
      <c r="BF28" s="32">
        <v>15</v>
      </c>
      <c r="BG28" s="32">
        <v>16</v>
      </c>
      <c r="BH28" s="32">
        <v>15</v>
      </c>
      <c r="BI28" s="32">
        <v>32</v>
      </c>
      <c r="BJ28" s="32">
        <v>45</v>
      </c>
      <c r="BK28" s="32">
        <v>49</v>
      </c>
      <c r="BL28" s="32">
        <v>49</v>
      </c>
      <c r="BM28" s="32">
        <v>46</v>
      </c>
      <c r="BN28" s="23"/>
    </row>
    <row r="29" spans="1:66" ht="13" x14ac:dyDescent="0.3">
      <c r="A29" s="13" t="s">
        <v>54</v>
      </c>
      <c r="B29" s="13" t="s">
        <v>54</v>
      </c>
      <c r="C29" s="36">
        <f t="shared" si="0"/>
        <v>4.8055864869219365</v>
      </c>
      <c r="D29" s="36">
        <f>VLOOKUP(B29,[1]Summary!$A$2:$B$182,2,FALSE)</f>
        <v>5.674185345017416</v>
      </c>
      <c r="E29" s="42">
        <v>7.6040814367756333</v>
      </c>
      <c r="F29" s="42">
        <v>2.2890915371876992</v>
      </c>
      <c r="G29" s="32">
        <v>4.5235864868024755</v>
      </c>
      <c r="H29" s="32">
        <v>6.4287594171394149</v>
      </c>
      <c r="I29" s="32">
        <v>19.196198538325742</v>
      </c>
      <c r="J29" s="32">
        <v>9.9832916474348892</v>
      </c>
      <c r="K29" s="32">
        <v>11.766613419813018</v>
      </c>
      <c r="L29" s="32">
        <v>6.8970196325131639</v>
      </c>
      <c r="M29" s="32">
        <v>6.7283286000695188</v>
      </c>
      <c r="N29" s="32">
        <v>7.9988198590564776</v>
      </c>
      <c r="O29" s="32">
        <v>5.4956639354840116</v>
      </c>
      <c r="P29" s="32">
        <v>12.121212487872748</v>
      </c>
      <c r="Q29" s="32">
        <v>10.760519501170432</v>
      </c>
      <c r="R29" s="43">
        <v>19.269747000000002</v>
      </c>
      <c r="S29" s="43">
        <v>10.176929000000001</v>
      </c>
      <c r="T29" s="43">
        <v>16.804166000000002</v>
      </c>
      <c r="U29" s="43">
        <v>8.4547050000000006</v>
      </c>
      <c r="V29" s="43">
        <v>6.6777009999999999</v>
      </c>
      <c r="W29" s="43">
        <v>0</v>
      </c>
      <c r="X29" s="30"/>
      <c r="Y29" s="30">
        <f>VLOOKUP(B29,[1]Summary!$A$2:$D$182,4,FALSE)</f>
        <v>3.7704000062740377</v>
      </c>
      <c r="Z29" s="30">
        <v>7.3272959259982731</v>
      </c>
      <c r="AA29" s="30">
        <v>4.6317494392541558</v>
      </c>
      <c r="AB29" s="32">
        <v>3.8819642344438234</v>
      </c>
      <c r="AC29" s="32">
        <v>2.8022483484560698</v>
      </c>
      <c r="AD29" s="32">
        <v>26.857902206653712</v>
      </c>
      <c r="AE29" s="32">
        <v>6.6952947030922072</v>
      </c>
      <c r="AF29" s="32">
        <v>5.8404181949398355</v>
      </c>
      <c r="AG29" s="32">
        <v>4.9181030198295259</v>
      </c>
      <c r="AH29" s="32">
        <v>4.0752278640497464</v>
      </c>
      <c r="AI29" s="32">
        <v>11.87907750617917</v>
      </c>
      <c r="AJ29" s="32">
        <v>6.9641083266845794</v>
      </c>
      <c r="AK29" s="32">
        <v>8.9406335633094276</v>
      </c>
      <c r="AL29" s="32">
        <v>13.67444359044593</v>
      </c>
      <c r="AM29" s="30">
        <v>10.977861038327999</v>
      </c>
      <c r="AN29" s="30">
        <v>9.5610974332190004</v>
      </c>
      <c r="AO29" s="30">
        <v>15.426496966063997</v>
      </c>
      <c r="AP29" s="30">
        <v>7.7792156310000005</v>
      </c>
      <c r="AQ29" s="30">
        <v>9.5783612005559995</v>
      </c>
      <c r="AR29" s="30">
        <v>0</v>
      </c>
      <c r="AS29" s="30"/>
      <c r="AT29" s="30">
        <f>VLOOKUP(B29,[1]Summary!$A$2:$N$182,14,FALSE)</f>
        <v>6</v>
      </c>
      <c r="AU29" s="30">
        <v>12</v>
      </c>
      <c r="AV29" s="30">
        <v>8</v>
      </c>
      <c r="AW29" s="32">
        <v>2</v>
      </c>
      <c r="AX29" s="32">
        <v>3</v>
      </c>
      <c r="AY29" s="32">
        <v>15</v>
      </c>
      <c r="AZ29" s="32">
        <v>8</v>
      </c>
      <c r="BA29" s="32">
        <v>12</v>
      </c>
      <c r="BB29" s="32">
        <v>8</v>
      </c>
      <c r="BC29" s="32">
        <v>10</v>
      </c>
      <c r="BD29" s="32">
        <v>15</v>
      </c>
      <c r="BE29" s="32">
        <v>10</v>
      </c>
      <c r="BF29" s="32">
        <v>23</v>
      </c>
      <c r="BG29" s="32">
        <v>22</v>
      </c>
      <c r="BH29" s="32">
        <v>27</v>
      </c>
      <c r="BI29" s="32">
        <v>16</v>
      </c>
      <c r="BJ29" s="32">
        <v>21</v>
      </c>
      <c r="BK29" s="32">
        <v>13</v>
      </c>
      <c r="BL29" s="32">
        <v>11</v>
      </c>
      <c r="BM29" s="32">
        <v>0</v>
      </c>
      <c r="BN29" s="23"/>
    </row>
    <row r="30" spans="1:66" ht="13" x14ac:dyDescent="0.3">
      <c r="A30" s="13" t="s">
        <v>26</v>
      </c>
      <c r="B30" s="13" t="s">
        <v>26</v>
      </c>
      <c r="C30" s="36">
        <f t="shared" si="0"/>
        <v>4.1975152885791092</v>
      </c>
      <c r="D30" s="36">
        <f>VLOOKUP(B30,[1]Summary!$A$2:$B$182,2,FALSE)</f>
        <v>4.6734912669726167</v>
      </c>
      <c r="E30" s="42">
        <v>2.3338462152894244</v>
      </c>
      <c r="F30" s="42">
        <v>0.78661516165855561</v>
      </c>
      <c r="G30" s="32">
        <v>9.4720844887893474</v>
      </c>
      <c r="H30" s="32">
        <v>4.3572256046079652</v>
      </c>
      <c r="I30" s="32">
        <v>11.324344068736831</v>
      </c>
      <c r="J30" s="32">
        <v>10.96884113798709</v>
      </c>
      <c r="K30" s="32">
        <v>12.520458816460138</v>
      </c>
      <c r="L30" s="32">
        <v>17.366660280979321</v>
      </c>
      <c r="M30" s="32">
        <v>8.7050931415227382</v>
      </c>
      <c r="N30" s="32">
        <v>4.9637185777585859</v>
      </c>
      <c r="O30" s="32">
        <v>6.0268371397613389</v>
      </c>
      <c r="P30" s="32">
        <v>8.7023989784800015</v>
      </c>
      <c r="Q30" s="32">
        <v>5.2635097939544808</v>
      </c>
      <c r="R30" s="43">
        <v>6.5740220000000011</v>
      </c>
      <c r="S30" s="43">
        <v>6.3266170000000006</v>
      </c>
      <c r="T30" s="43">
        <v>6.6498749999999998</v>
      </c>
      <c r="U30" s="43">
        <v>6.5264439999999997</v>
      </c>
      <c r="V30" s="43">
        <v>5.0489359999999985</v>
      </c>
      <c r="W30" s="43">
        <v>3.7747389999999998</v>
      </c>
      <c r="X30" s="30"/>
      <c r="Y30" s="30">
        <f>VLOOKUP(B30,[1]Summary!$A$2:$D$182,4,FALSE)</f>
        <v>5.3183144107665896</v>
      </c>
      <c r="Z30" s="30">
        <v>14.747883367757021</v>
      </c>
      <c r="AA30" s="30">
        <v>1.4318342076718868</v>
      </c>
      <c r="AB30" s="32">
        <v>5.4061657917057797</v>
      </c>
      <c r="AC30" s="32">
        <v>6.5666449992297178</v>
      </c>
      <c r="AD30" s="32">
        <v>14.934894879123172</v>
      </c>
      <c r="AE30" s="32">
        <v>55.837616159507917</v>
      </c>
      <c r="AF30" s="32">
        <v>50.986131451068523</v>
      </c>
      <c r="AG30" s="32">
        <v>18.481065601917425</v>
      </c>
      <c r="AH30" s="32">
        <v>24.935485618230775</v>
      </c>
      <c r="AI30" s="32">
        <v>3.2622946127427683</v>
      </c>
      <c r="AJ30" s="32">
        <v>6.0358244097084661</v>
      </c>
      <c r="AK30" s="32">
        <v>7.2814197288417315</v>
      </c>
      <c r="AL30" s="32">
        <v>7.4515048261587236</v>
      </c>
      <c r="AM30" s="30">
        <v>13.70448086</v>
      </c>
      <c r="AN30" s="30">
        <v>4.3109008428499997</v>
      </c>
      <c r="AO30" s="30">
        <v>5.3701348423690005</v>
      </c>
      <c r="AP30" s="30">
        <v>5.6332110039999996</v>
      </c>
      <c r="AQ30" s="30">
        <v>12.661886141274</v>
      </c>
      <c r="AR30" s="30">
        <v>4.2933878586220002</v>
      </c>
      <c r="AS30" s="30"/>
      <c r="AT30" s="30">
        <f>VLOOKUP(B30,[1]Summary!$A$2:$N$182,14,FALSE)</f>
        <v>6</v>
      </c>
      <c r="AU30" s="30">
        <v>5</v>
      </c>
      <c r="AV30" s="30">
        <v>5</v>
      </c>
      <c r="AW30" s="32">
        <v>12</v>
      </c>
      <c r="AX30" s="32">
        <v>8</v>
      </c>
      <c r="AY30" s="32">
        <v>17</v>
      </c>
      <c r="AZ30" s="32">
        <v>16</v>
      </c>
      <c r="BA30" s="32">
        <v>22</v>
      </c>
      <c r="BB30" s="32">
        <v>32</v>
      </c>
      <c r="BC30" s="32">
        <v>20</v>
      </c>
      <c r="BD30" s="32">
        <v>11</v>
      </c>
      <c r="BE30" s="32">
        <v>12</v>
      </c>
      <c r="BF30" s="32">
        <v>22</v>
      </c>
      <c r="BG30" s="32">
        <v>19</v>
      </c>
      <c r="BH30" s="32">
        <v>15</v>
      </c>
      <c r="BI30" s="32">
        <v>16</v>
      </c>
      <c r="BJ30" s="32">
        <v>15</v>
      </c>
      <c r="BK30" s="32">
        <v>18</v>
      </c>
      <c r="BL30" s="32">
        <v>18</v>
      </c>
      <c r="BM30" s="32">
        <v>12</v>
      </c>
      <c r="BN30" s="23"/>
    </row>
    <row r="31" spans="1:66" ht="13" x14ac:dyDescent="0.3">
      <c r="A31" s="13" t="s">
        <v>17</v>
      </c>
      <c r="B31" s="13" t="s">
        <v>17</v>
      </c>
      <c r="C31" s="36">
        <f t="shared" si="0"/>
        <v>4.1294824871582883</v>
      </c>
      <c r="D31" s="36">
        <f>VLOOKUP(B31,[1]Summary!$A$2:$B$182,2,FALSE)</f>
        <v>2.8079148444479722</v>
      </c>
      <c r="E31" s="42">
        <v>0.81806988174531137</v>
      </c>
      <c r="F31" s="42">
        <v>0.89222485476043334</v>
      </c>
      <c r="G31" s="32">
        <v>10.67815272496912</v>
      </c>
      <c r="H31" s="32">
        <v>13.886566597619353</v>
      </c>
      <c r="I31" s="32">
        <v>6.4774852606095097</v>
      </c>
      <c r="J31" s="32">
        <v>4.3759059983527937</v>
      </c>
      <c r="K31" s="32">
        <v>6.5957716653497034</v>
      </c>
      <c r="L31" s="32">
        <v>3.9227800022498767</v>
      </c>
      <c r="M31" s="32">
        <v>5.8283978555124856</v>
      </c>
      <c r="N31" s="32">
        <v>7.2324290028480984</v>
      </c>
      <c r="O31" s="32">
        <v>8.9954628586485619</v>
      </c>
      <c r="P31" s="32">
        <v>7.1143198611512446</v>
      </c>
      <c r="Q31" s="32">
        <v>9.3706450175349385</v>
      </c>
      <c r="R31" s="43">
        <v>7.6779189999999993</v>
      </c>
      <c r="S31" s="43">
        <v>8.0744810000000022</v>
      </c>
      <c r="T31" s="43">
        <v>8.0276349999999983</v>
      </c>
      <c r="U31" s="43">
        <v>9.5438279999999978</v>
      </c>
      <c r="V31" s="43">
        <v>8.1023210000000017</v>
      </c>
      <c r="W31" s="43">
        <v>11.768469999999999</v>
      </c>
      <c r="X31" s="30"/>
      <c r="Y31" s="30">
        <f>VLOOKUP(B31,[1]Summary!$A$2:$D$182,4,FALSE)</f>
        <v>0.6059834103618158</v>
      </c>
      <c r="Z31" s="30">
        <v>0.67257253690570074</v>
      </c>
      <c r="AA31" s="30">
        <v>7.1066772464442938</v>
      </c>
      <c r="AB31" s="32">
        <v>21.712208658143886</v>
      </c>
      <c r="AC31" s="32">
        <v>13.533567651971984</v>
      </c>
      <c r="AD31" s="32">
        <v>6.2649593112177069</v>
      </c>
      <c r="AE31" s="32">
        <v>2.3360201487564387</v>
      </c>
      <c r="AF31" s="32">
        <v>6.9402756999555608</v>
      </c>
      <c r="AG31" s="32">
        <v>5.1163309437645959</v>
      </c>
      <c r="AH31" s="32">
        <v>5.8226942113727675</v>
      </c>
      <c r="AI31" s="32">
        <v>10.764867505676838</v>
      </c>
      <c r="AJ31" s="32">
        <v>19.245114889142091</v>
      </c>
      <c r="AK31" s="32">
        <v>6.8506324167265262</v>
      </c>
      <c r="AL31" s="32">
        <v>4.9523226544000876</v>
      </c>
      <c r="AM31" s="30">
        <v>8.0826453449999995</v>
      </c>
      <c r="AN31" s="30">
        <v>11.956145259246</v>
      </c>
      <c r="AO31" s="30">
        <v>4.6550784262890001</v>
      </c>
      <c r="AP31" s="30">
        <v>10.439788192</v>
      </c>
      <c r="AQ31" s="30">
        <v>6.2505709008530008</v>
      </c>
      <c r="AR31" s="30">
        <v>9.067179699355</v>
      </c>
      <c r="AS31" s="30"/>
      <c r="AT31" s="30">
        <f>VLOOKUP(B31,[1]Summary!$A$2:$N$182,14,FALSE)</f>
        <v>4</v>
      </c>
      <c r="AU31" s="30">
        <v>2</v>
      </c>
      <c r="AV31" s="30">
        <v>8</v>
      </c>
      <c r="AW31" s="32">
        <v>12</v>
      </c>
      <c r="AX31" s="32">
        <v>9</v>
      </c>
      <c r="AY31" s="32">
        <v>13</v>
      </c>
      <c r="AZ31" s="32">
        <v>8</v>
      </c>
      <c r="BA31" s="32">
        <v>14</v>
      </c>
      <c r="BB31" s="32">
        <v>10</v>
      </c>
      <c r="BC31" s="32">
        <v>17</v>
      </c>
      <c r="BD31" s="32">
        <v>14</v>
      </c>
      <c r="BE31" s="32">
        <v>20</v>
      </c>
      <c r="BF31" s="32">
        <v>21</v>
      </c>
      <c r="BG31" s="32">
        <v>22</v>
      </c>
      <c r="BH31" s="32">
        <v>15</v>
      </c>
      <c r="BI31" s="32">
        <v>27</v>
      </c>
      <c r="BJ31" s="32">
        <v>27</v>
      </c>
      <c r="BK31" s="32">
        <v>34</v>
      </c>
      <c r="BL31" s="32">
        <v>30</v>
      </c>
      <c r="BM31" s="32">
        <v>46</v>
      </c>
      <c r="BN31" s="23"/>
    </row>
    <row r="32" spans="1:66" ht="13" x14ac:dyDescent="0.3">
      <c r="A32" s="13" t="s">
        <v>6</v>
      </c>
      <c r="B32" s="13" t="s">
        <v>6</v>
      </c>
      <c r="C32" s="36">
        <f t="shared" si="0"/>
        <v>3.9235642294322446</v>
      </c>
      <c r="D32" s="36">
        <f>VLOOKUP(B32,[1]Summary!$A$2:$B$182,2,FALSE)</f>
        <v>9.8756765421651416</v>
      </c>
      <c r="E32" s="42">
        <v>2.6417838162128793</v>
      </c>
      <c r="F32" s="42">
        <v>3.1455873405904322</v>
      </c>
      <c r="G32" s="32">
        <v>5.9833215314934218</v>
      </c>
      <c r="H32" s="32">
        <v>4.904065914798819</v>
      </c>
      <c r="I32" s="32">
        <v>9.4542133739735181</v>
      </c>
      <c r="J32" s="32">
        <v>6.2042963716545279</v>
      </c>
      <c r="K32" s="32">
        <v>7.6047481515372262</v>
      </c>
      <c r="L32" s="32">
        <v>5.8105110469137751</v>
      </c>
      <c r="M32" s="32">
        <v>18.01501109196689</v>
      </c>
      <c r="N32" s="32">
        <v>10.116577658955277</v>
      </c>
      <c r="O32" s="32">
        <v>10.19259311001896</v>
      </c>
      <c r="P32" s="32">
        <v>3.8730504664296546</v>
      </c>
      <c r="Q32" s="32">
        <v>13.05913811164781</v>
      </c>
      <c r="R32" s="43">
        <v>12.544420000000001</v>
      </c>
      <c r="S32" s="43">
        <v>11.933017000000003</v>
      </c>
      <c r="T32" s="43">
        <v>11.534199999999998</v>
      </c>
      <c r="U32" s="43">
        <v>14.478075000000002</v>
      </c>
      <c r="V32" s="43">
        <v>12.263862999999999</v>
      </c>
      <c r="W32" s="43">
        <v>6.3892530000000001</v>
      </c>
      <c r="X32" s="30"/>
      <c r="Y32" s="30">
        <f>VLOOKUP(B32,[1]Summary!$A$2:$D$182,4,FALSE)</f>
        <v>17.220344783502103</v>
      </c>
      <c r="Z32" s="30">
        <v>4.0885526486017802</v>
      </c>
      <c r="AA32" s="30">
        <v>7.9090140304230889</v>
      </c>
      <c r="AB32" s="32">
        <v>10.153276603376403</v>
      </c>
      <c r="AC32" s="32">
        <v>7.0222624243794352</v>
      </c>
      <c r="AD32" s="32">
        <v>7.3109405278044521</v>
      </c>
      <c r="AE32" s="32">
        <v>6.2269070908275621</v>
      </c>
      <c r="AF32" s="32">
        <v>11.772100253051219</v>
      </c>
      <c r="AG32" s="32">
        <v>9.0668670826394262</v>
      </c>
      <c r="AH32" s="32">
        <v>27.239884579318936</v>
      </c>
      <c r="AI32" s="32">
        <v>14.207894384723264</v>
      </c>
      <c r="AJ32" s="32">
        <v>19.206298399153628</v>
      </c>
      <c r="AK32" s="32">
        <v>7.319796509285827</v>
      </c>
      <c r="AL32" s="32">
        <v>10.893149174087036</v>
      </c>
      <c r="AM32" s="30">
        <v>12.937652215</v>
      </c>
      <c r="AN32" s="30">
        <v>24.802077757349991</v>
      </c>
      <c r="AO32" s="30">
        <v>7.4324345734999993</v>
      </c>
      <c r="AP32" s="30">
        <v>15.850544683267998</v>
      </c>
      <c r="AQ32" s="30">
        <v>16.999104327000001</v>
      </c>
      <c r="AR32" s="30">
        <v>4.163061729999999</v>
      </c>
      <c r="AS32" s="30"/>
      <c r="AT32" s="30">
        <f>VLOOKUP(B32,[1]Summary!$A$2:$N$182,14,FALSE)</f>
        <v>11</v>
      </c>
      <c r="AU32" s="30">
        <v>7</v>
      </c>
      <c r="AV32" s="30">
        <v>15</v>
      </c>
      <c r="AW32" s="32">
        <v>7</v>
      </c>
      <c r="AX32" s="32">
        <v>7</v>
      </c>
      <c r="AY32" s="32">
        <v>14</v>
      </c>
      <c r="AZ32" s="32">
        <v>8</v>
      </c>
      <c r="BA32" s="32">
        <v>9</v>
      </c>
      <c r="BB32" s="32">
        <v>11</v>
      </c>
      <c r="BC32" s="32">
        <v>31</v>
      </c>
      <c r="BD32" s="32">
        <v>19</v>
      </c>
      <c r="BE32" s="32">
        <v>16</v>
      </c>
      <c r="BF32" s="32">
        <v>10</v>
      </c>
      <c r="BG32" s="32">
        <v>22</v>
      </c>
      <c r="BH32" s="32">
        <v>13</v>
      </c>
      <c r="BI32" s="32">
        <v>26</v>
      </c>
      <c r="BJ32" s="32">
        <v>23</v>
      </c>
      <c r="BK32" s="32">
        <v>31</v>
      </c>
      <c r="BL32" s="32">
        <v>29</v>
      </c>
      <c r="BM32" s="32">
        <v>14</v>
      </c>
      <c r="BN32" s="23"/>
    </row>
    <row r="33" spans="1:66" ht="13" x14ac:dyDescent="0.3">
      <c r="A33" s="13" t="s">
        <v>16</v>
      </c>
      <c r="B33" s="13" t="s">
        <v>16</v>
      </c>
      <c r="C33" s="36">
        <f t="shared" si="0"/>
        <v>3.8769993124144526</v>
      </c>
      <c r="D33" s="36">
        <f>VLOOKUP(B33,[1]Summary!$A$2:$B$182,2,FALSE)</f>
        <v>10.932256384640088</v>
      </c>
      <c r="E33" s="42">
        <v>5.1885338024791574</v>
      </c>
      <c r="F33" s="42">
        <v>1.7947057179469605</v>
      </c>
      <c r="G33" s="32">
        <v>4.6477584168172399</v>
      </c>
      <c r="H33" s="32">
        <v>2.555175415018585</v>
      </c>
      <c r="I33" s="32">
        <v>9.8818139702026695</v>
      </c>
      <c r="J33" s="32">
        <v>9.6634784031504228</v>
      </c>
      <c r="K33" s="32">
        <v>10.923647876522063</v>
      </c>
      <c r="L33" s="32">
        <v>9.9364117427377501</v>
      </c>
      <c r="M33" s="32">
        <v>10.894462476134761</v>
      </c>
      <c r="N33" s="32">
        <v>12.220508184055246</v>
      </c>
      <c r="O33" s="32">
        <v>12.080447178657229</v>
      </c>
      <c r="P33" s="32">
        <v>8.884447489320566</v>
      </c>
      <c r="Q33" s="32">
        <v>9.2591044916860348</v>
      </c>
      <c r="R33" s="43">
        <v>7.5964539999999996</v>
      </c>
      <c r="S33" s="43">
        <v>7.390931000000001</v>
      </c>
      <c r="T33" s="43">
        <v>7.2965980000000004</v>
      </c>
      <c r="U33" s="43">
        <v>11.967685000000003</v>
      </c>
      <c r="V33" s="43">
        <v>6.7931749999999997</v>
      </c>
      <c r="W33" s="43">
        <v>8.3840260000000004</v>
      </c>
      <c r="X33" s="30"/>
      <c r="Y33" s="30">
        <f>VLOOKUP(B33,[1]Summary!$A$2:$D$182,4,FALSE)</f>
        <v>10.529337919266025</v>
      </c>
      <c r="Z33" s="30">
        <v>5.1397491940186981</v>
      </c>
      <c r="AA33" s="30">
        <v>2.5490784500000832</v>
      </c>
      <c r="AB33" s="32">
        <v>6.3284664753961062</v>
      </c>
      <c r="AC33" s="32">
        <v>2.7223916382731996</v>
      </c>
      <c r="AD33" s="32">
        <v>19.318740735160794</v>
      </c>
      <c r="AE33" s="32">
        <v>9.0895036154212576</v>
      </c>
      <c r="AF33" s="32">
        <v>15.124388168540419</v>
      </c>
      <c r="AG33" s="32">
        <v>8.3003185430190509</v>
      </c>
      <c r="AH33" s="32">
        <v>13.086385929586442</v>
      </c>
      <c r="AI33" s="32">
        <v>12.82850868382485</v>
      </c>
      <c r="AJ33" s="32">
        <v>12.920608711953784</v>
      </c>
      <c r="AK33" s="32">
        <v>7.8148020196066037</v>
      </c>
      <c r="AL33" s="32">
        <v>8.6239715235801384</v>
      </c>
      <c r="AM33" s="30">
        <v>17.00614524125</v>
      </c>
      <c r="AN33" s="30">
        <v>5.5334207998680007</v>
      </c>
      <c r="AO33" s="30">
        <v>4.5005502771940007</v>
      </c>
      <c r="AP33" s="30">
        <v>12.608394388720997</v>
      </c>
      <c r="AQ33" s="30">
        <v>6.2364138374959994</v>
      </c>
      <c r="AR33" s="30">
        <v>12.380338853496998</v>
      </c>
      <c r="AS33" s="30"/>
      <c r="AT33" s="30">
        <f>VLOOKUP(B33,[1]Summary!$A$2:$N$182,14,FALSE)</f>
        <v>14</v>
      </c>
      <c r="AU33" s="30">
        <v>11</v>
      </c>
      <c r="AV33" s="30">
        <v>8</v>
      </c>
      <c r="AW33" s="32">
        <v>8</v>
      </c>
      <c r="AX33" s="32">
        <v>5</v>
      </c>
      <c r="AY33" s="32">
        <v>16</v>
      </c>
      <c r="AZ33" s="32">
        <v>14</v>
      </c>
      <c r="BA33" s="32">
        <v>19</v>
      </c>
      <c r="BB33" s="32">
        <v>22</v>
      </c>
      <c r="BC33" s="32">
        <v>20</v>
      </c>
      <c r="BD33" s="32">
        <v>26</v>
      </c>
      <c r="BE33" s="32">
        <v>19</v>
      </c>
      <c r="BF33" s="32">
        <v>22</v>
      </c>
      <c r="BG33" s="32">
        <v>21</v>
      </c>
      <c r="BH33" s="32">
        <v>16</v>
      </c>
      <c r="BI33" s="32">
        <v>21</v>
      </c>
      <c r="BJ33" s="32">
        <v>28</v>
      </c>
      <c r="BK33" s="32">
        <v>31</v>
      </c>
      <c r="BL33" s="32">
        <v>28</v>
      </c>
      <c r="BM33" s="32">
        <v>31</v>
      </c>
      <c r="BN33" s="23"/>
    </row>
    <row r="34" spans="1:66" ht="13" x14ac:dyDescent="0.3">
      <c r="A34" s="13" t="s">
        <v>52</v>
      </c>
      <c r="B34" s="13" t="s">
        <v>57</v>
      </c>
      <c r="C34" s="36">
        <f t="shared" si="0"/>
        <v>3.6271994848689766</v>
      </c>
      <c r="D34" s="36">
        <f>VLOOKUP(B34,[1]Summary!$A$2:$B$182,2,FALSE)</f>
        <v>3.4153686313872265</v>
      </c>
      <c r="E34" s="42">
        <v>3.6632243190464706</v>
      </c>
      <c r="F34" s="42">
        <v>0.18416299999999999</v>
      </c>
      <c r="G34" s="32">
        <v>7.0342111355604606</v>
      </c>
      <c r="H34" s="32">
        <v>3.2499854408542852</v>
      </c>
      <c r="I34" s="32">
        <v>8.8836540898887737</v>
      </c>
      <c r="J34" s="32">
        <v>2.1097126156517789</v>
      </c>
      <c r="K34" s="32">
        <v>3.9057839802552103</v>
      </c>
      <c r="L34" s="32">
        <v>1.7572382181738926</v>
      </c>
      <c r="M34" s="32">
        <v>2.2088874933888718</v>
      </c>
      <c r="N34" s="32">
        <v>0.77041378336426625</v>
      </c>
      <c r="O34" s="32" t="s">
        <v>56</v>
      </c>
      <c r="P34" s="32">
        <v>4.3834126970776062</v>
      </c>
      <c r="Q34" s="32">
        <v>2.2708743319475033</v>
      </c>
      <c r="R34" s="43">
        <v>9.3064199999999975</v>
      </c>
      <c r="S34" s="43">
        <v>0</v>
      </c>
      <c r="T34" s="43">
        <v>1.3718730000000001</v>
      </c>
      <c r="U34" s="43">
        <v>1.3430979999999999</v>
      </c>
      <c r="V34" s="43">
        <v>2.3294929999999998</v>
      </c>
      <c r="W34" s="43">
        <v>0.83574400000000004</v>
      </c>
      <c r="X34" s="30"/>
      <c r="Y34" s="30">
        <f>VLOOKUP(B34,[1]Summary!$A$2:$D$182,4,FALSE)</f>
        <v>6.8205758601588293</v>
      </c>
      <c r="Z34" s="30">
        <v>4.8482086380701599</v>
      </c>
      <c r="AA34" s="30">
        <v>1.3783896999999998E-2</v>
      </c>
      <c r="AB34" s="32">
        <v>13.269310932498836</v>
      </c>
      <c r="AC34" s="32">
        <v>7.4805519402301668</v>
      </c>
      <c r="AD34" s="32">
        <v>8.3109140987622041</v>
      </c>
      <c r="AE34" s="32">
        <v>1.9978714803743016</v>
      </c>
      <c r="AF34" s="32">
        <v>3.7058189925134815</v>
      </c>
      <c r="AG34" s="32">
        <v>2.7667889817818319</v>
      </c>
      <c r="AH34" s="32">
        <v>3.6224532937652412</v>
      </c>
      <c r="AI34" s="32">
        <v>0.48442665025942538</v>
      </c>
      <c r="AJ34" s="32" t="s">
        <v>56</v>
      </c>
      <c r="AK34" s="32">
        <v>5.3568846628783016</v>
      </c>
      <c r="AL34" s="32">
        <v>0.79218093352427843</v>
      </c>
      <c r="AM34" s="30">
        <v>7.0042664910600001</v>
      </c>
      <c r="AN34" s="30">
        <v>0</v>
      </c>
      <c r="AO34" s="30">
        <v>0.27316959411699998</v>
      </c>
      <c r="AP34" s="30">
        <v>0.15675204000000001</v>
      </c>
      <c r="AQ34" s="30">
        <v>6.97318105</v>
      </c>
      <c r="AR34" s="30">
        <v>0.31713264000000002</v>
      </c>
      <c r="AT34" s="30">
        <f>VLOOKUP(B34,[1]Summary!$A$2:$N$182,14,FALSE)</f>
        <v>4</v>
      </c>
      <c r="AU34" s="30">
        <v>4</v>
      </c>
      <c r="AV34" s="30">
        <v>4</v>
      </c>
      <c r="AW34" s="32">
        <v>7</v>
      </c>
      <c r="AX34" s="32">
        <v>6</v>
      </c>
      <c r="AY34" s="32">
        <v>8</v>
      </c>
      <c r="AZ34" s="32">
        <v>3</v>
      </c>
      <c r="BA34" s="32">
        <v>8</v>
      </c>
      <c r="BB34" s="32">
        <v>3</v>
      </c>
      <c r="BC34" s="32">
        <v>3</v>
      </c>
      <c r="BD34" s="32">
        <v>2</v>
      </c>
      <c r="BE34" s="32" t="s">
        <v>56</v>
      </c>
      <c r="BF34" s="32">
        <v>8</v>
      </c>
      <c r="BG34" s="32">
        <v>4</v>
      </c>
      <c r="BH34" s="34">
        <v>12</v>
      </c>
      <c r="BI34" s="32">
        <v>0</v>
      </c>
      <c r="BJ34" s="32">
        <v>3</v>
      </c>
      <c r="BK34" s="32">
        <v>4</v>
      </c>
      <c r="BL34" s="32">
        <v>4</v>
      </c>
      <c r="BM34" s="32">
        <v>3</v>
      </c>
      <c r="BN34" s="23"/>
    </row>
    <row r="35" spans="1:66" ht="13" x14ac:dyDescent="0.3">
      <c r="A35" s="13" t="s">
        <v>20</v>
      </c>
      <c r="B35" s="13" t="s">
        <v>20</v>
      </c>
      <c r="C35" s="36">
        <f t="shared" si="0"/>
        <v>3.5836985701194428</v>
      </c>
      <c r="D35" s="36">
        <f>VLOOKUP(B35,[1]Summary!$A$2:$B$182,2,FALSE)</f>
        <v>2.2389018224821737</v>
      </c>
      <c r="E35" s="42">
        <v>2.8330506225572414</v>
      </c>
      <c r="F35" s="42">
        <v>2.2156636991997161</v>
      </c>
      <c r="G35" s="32">
        <v>5.7023813886013714</v>
      </c>
      <c r="H35" s="32">
        <v>5.3207248460965326</v>
      </c>
      <c r="I35" s="32">
        <v>9.2856363836524007</v>
      </c>
      <c r="J35" s="32">
        <v>6.2900827168024689</v>
      </c>
      <c r="K35" s="32">
        <v>5.9665299272013828</v>
      </c>
      <c r="L35" s="32">
        <v>4.549598180709963</v>
      </c>
      <c r="M35" s="32">
        <v>4.1506432662772905</v>
      </c>
      <c r="N35" s="32">
        <v>4.1820574545343323</v>
      </c>
      <c r="O35" s="32">
        <v>3.5511588255223479</v>
      </c>
      <c r="P35" s="32">
        <v>2.4812540200188735</v>
      </c>
      <c r="Q35" s="32">
        <v>3.8949308401382212</v>
      </c>
      <c r="R35" s="43">
        <v>3.1482749999999999</v>
      </c>
      <c r="S35" s="43">
        <v>3.8806229999999999</v>
      </c>
      <c r="T35" s="43">
        <v>4.3161130000000005</v>
      </c>
      <c r="U35" s="43">
        <v>2.5900650000000009</v>
      </c>
      <c r="V35" s="43">
        <v>6.3179660000000002</v>
      </c>
      <c r="W35" s="43">
        <v>4.3678739999999996</v>
      </c>
      <c r="X35" s="30"/>
      <c r="Y35" s="30">
        <f>VLOOKUP(B35,[1]Summary!$A$2:$D$182,4,FALSE)</f>
        <v>2.018712131261319</v>
      </c>
      <c r="Z35" s="30">
        <v>4.5809704878620705</v>
      </c>
      <c r="AA35" s="30">
        <v>2.5542931825404041</v>
      </c>
      <c r="AB35" s="32">
        <v>4.8299364630361925</v>
      </c>
      <c r="AC35" s="32">
        <v>11.338318984581926</v>
      </c>
      <c r="AD35" s="32">
        <v>12.980550894869346</v>
      </c>
      <c r="AE35" s="32">
        <v>4.7767502240320114</v>
      </c>
      <c r="AF35" s="32">
        <v>7.6350889131749833</v>
      </c>
      <c r="AG35" s="32">
        <v>4.1034518055489642</v>
      </c>
      <c r="AH35" s="32">
        <v>3.5876792267733255</v>
      </c>
      <c r="AI35" s="32">
        <v>4.2912337367648634</v>
      </c>
      <c r="AJ35" s="32">
        <v>2.8912367225970463</v>
      </c>
      <c r="AK35" s="32">
        <v>3.3447671847245446</v>
      </c>
      <c r="AL35" s="32">
        <v>13.423465272201572</v>
      </c>
      <c r="AM35" s="30">
        <v>2.3728285690000002</v>
      </c>
      <c r="AN35" s="30">
        <v>1.6887337280000001</v>
      </c>
      <c r="AO35" s="30">
        <v>2.4093859892789999</v>
      </c>
      <c r="AP35" s="30">
        <v>1.0640258084730001</v>
      </c>
      <c r="AQ35" s="30">
        <v>4.8772553930000004</v>
      </c>
      <c r="AR35" s="30">
        <v>1.8515638909999999</v>
      </c>
      <c r="AS35" s="30"/>
      <c r="AT35" s="30">
        <f>VLOOKUP(B35,[1]Summary!$A$2:$N$182,14,FALSE)</f>
        <v>3</v>
      </c>
      <c r="AU35" s="30">
        <v>5</v>
      </c>
      <c r="AV35" s="30">
        <v>6</v>
      </c>
      <c r="AW35" s="32">
        <v>6</v>
      </c>
      <c r="AX35" s="32">
        <v>7</v>
      </c>
      <c r="AY35" s="32">
        <v>11</v>
      </c>
      <c r="AZ35" s="32">
        <v>9</v>
      </c>
      <c r="BA35" s="32">
        <v>13</v>
      </c>
      <c r="BB35" s="32">
        <v>8</v>
      </c>
      <c r="BC35" s="32">
        <v>12</v>
      </c>
      <c r="BD35" s="32">
        <v>11</v>
      </c>
      <c r="BE35" s="32">
        <v>11</v>
      </c>
      <c r="BF35" s="32">
        <v>8</v>
      </c>
      <c r="BG35" s="32">
        <v>14</v>
      </c>
      <c r="BH35" s="32">
        <v>11</v>
      </c>
      <c r="BI35" s="32">
        <v>9</v>
      </c>
      <c r="BJ35" s="32">
        <v>9</v>
      </c>
      <c r="BK35" s="32">
        <v>14</v>
      </c>
      <c r="BL35" s="32">
        <v>17</v>
      </c>
      <c r="BM35" s="32">
        <v>17</v>
      </c>
    </row>
    <row r="36" spans="1:66" ht="13" x14ac:dyDescent="0.3">
      <c r="A36" s="13" t="s">
        <v>50</v>
      </c>
      <c r="B36" s="13" t="s">
        <v>58</v>
      </c>
      <c r="C36" s="36">
        <f t="shared" si="0"/>
        <v>3.5018789480128127</v>
      </c>
      <c r="D36" s="36">
        <f>VLOOKUP(B36,[1]Summary!$A$2:$B$182,2,FALSE)</f>
        <v>3.4113887068577484</v>
      </c>
      <c r="E36" s="42">
        <v>1.5827020384012735</v>
      </c>
      <c r="F36" s="42">
        <v>1.2236695893848579</v>
      </c>
      <c r="G36" s="32">
        <v>7.6992652162523072</v>
      </c>
      <c r="H36" s="32">
        <v>3.4124836533929641</v>
      </c>
      <c r="I36" s="32">
        <v>3.062566904647622</v>
      </c>
      <c r="J36" s="32">
        <v>3.7232893012409196</v>
      </c>
      <c r="K36" s="32">
        <v>0.74955991243729769</v>
      </c>
      <c r="L36" s="32">
        <v>3.6731162855862594</v>
      </c>
      <c r="M36" s="32">
        <v>1.9838404668342049</v>
      </c>
      <c r="N36" s="32">
        <v>4.9957764869310717</v>
      </c>
      <c r="O36" s="32">
        <v>2.4254120315883103</v>
      </c>
      <c r="P36" s="32">
        <v>2.9266153322206576</v>
      </c>
      <c r="Q36" s="32">
        <v>0.98673667571730694</v>
      </c>
      <c r="R36" s="43">
        <v>7.4571440000000004</v>
      </c>
      <c r="S36" s="43">
        <v>4.345796</v>
      </c>
      <c r="T36" s="43">
        <v>2.2450839999999999</v>
      </c>
      <c r="U36" s="43">
        <v>0.46486</v>
      </c>
      <c r="V36" s="43">
        <v>0.42861300000000002</v>
      </c>
      <c r="W36" s="43">
        <v>1.761768</v>
      </c>
      <c r="X36" s="30"/>
      <c r="Y36" s="30">
        <f>VLOOKUP(B36,[1]Summary!$A$2:$D$182,4,FALSE)</f>
        <v>4.1116160617395154</v>
      </c>
      <c r="Z36" s="30">
        <v>0.85380263736763817</v>
      </c>
      <c r="AA36" s="30">
        <v>4.0025617981871733</v>
      </c>
      <c r="AB36" s="32">
        <v>13.450972602781128</v>
      </c>
      <c r="AC36" s="32">
        <v>1.5945299071716676</v>
      </c>
      <c r="AD36" s="32">
        <v>1.8230247296644584</v>
      </c>
      <c r="AE36" s="32">
        <v>3.9732783807009588</v>
      </c>
      <c r="AF36" s="32">
        <v>1.5103632235611548</v>
      </c>
      <c r="AG36" s="32">
        <v>0.63148138719636249</v>
      </c>
      <c r="AH36" s="32">
        <v>1.8863369417606353</v>
      </c>
      <c r="AI36" s="32">
        <v>11.116490888659481</v>
      </c>
      <c r="AJ36" s="32">
        <v>1.9637529917480303</v>
      </c>
      <c r="AK36" s="32">
        <v>0.7423833731784375</v>
      </c>
      <c r="AL36" s="32">
        <v>0.42743835343412084</v>
      </c>
      <c r="AM36" s="30">
        <v>7.1108968080000006</v>
      </c>
      <c r="AN36" s="30">
        <v>2.0260730530490001</v>
      </c>
      <c r="AO36" s="30">
        <v>0.52782979600000013</v>
      </c>
      <c r="AP36" s="30">
        <v>0.37746632000000002</v>
      </c>
      <c r="AQ36" s="30">
        <v>0.25174200099999999</v>
      </c>
      <c r="AR36" s="30">
        <v>4.1930095000000001E-2</v>
      </c>
      <c r="AS36" s="30"/>
      <c r="AT36" s="30">
        <f>VLOOKUP(B36,[1]Summary!$A$2:$N$182,14,FALSE)</f>
        <v>5</v>
      </c>
      <c r="AU36" s="30">
        <v>3</v>
      </c>
      <c r="AV36" s="30">
        <v>5</v>
      </c>
      <c r="AW36" s="32">
        <v>8</v>
      </c>
      <c r="AX36" s="32">
        <v>3</v>
      </c>
      <c r="AY36" s="32">
        <v>3</v>
      </c>
      <c r="AZ36" s="32">
        <v>6</v>
      </c>
      <c r="BA36" s="32">
        <v>1</v>
      </c>
      <c r="BB36" s="32">
        <v>4</v>
      </c>
      <c r="BC36" s="32">
        <v>5</v>
      </c>
      <c r="BD36" s="32">
        <v>6</v>
      </c>
      <c r="BE36" s="32">
        <v>6</v>
      </c>
      <c r="BF36" s="32">
        <v>8</v>
      </c>
      <c r="BG36" s="32">
        <v>4</v>
      </c>
      <c r="BH36" s="35">
        <v>10</v>
      </c>
      <c r="BI36" s="32">
        <v>8</v>
      </c>
      <c r="BJ36" s="32">
        <v>3</v>
      </c>
      <c r="BK36" s="32">
        <v>2</v>
      </c>
      <c r="BL36" s="32">
        <v>2</v>
      </c>
      <c r="BM36" s="32">
        <v>4</v>
      </c>
      <c r="BN36" s="23"/>
    </row>
    <row r="37" spans="1:66" ht="13" x14ac:dyDescent="0.3">
      <c r="A37" s="13" t="s">
        <v>11</v>
      </c>
      <c r="B37" s="13" t="s">
        <v>11</v>
      </c>
      <c r="C37" s="36">
        <f t="shared" si="0"/>
        <v>3.3136868207954024</v>
      </c>
      <c r="D37" s="36">
        <f>VLOOKUP(B37,[1]Summary!$A$2:$B$182,2,FALSE)</f>
        <v>1.4817609140578458</v>
      </c>
      <c r="E37" s="42">
        <v>3.2261366938436074</v>
      </c>
      <c r="F37" s="42">
        <v>0.4571829074668482</v>
      </c>
      <c r="G37" s="32">
        <v>6.2577408610757521</v>
      </c>
      <c r="H37" s="32">
        <v>6.2196355695211007</v>
      </c>
      <c r="I37" s="32">
        <v>1.2318546183915335</v>
      </c>
      <c r="J37" s="32">
        <v>4.101780860836536</v>
      </c>
      <c r="K37" s="32">
        <v>6.027927823114422</v>
      </c>
      <c r="L37" s="32">
        <v>7.7455986700006259</v>
      </c>
      <c r="M37" s="32">
        <v>2.0110787723127768</v>
      </c>
      <c r="N37" s="32">
        <v>5.0179361723166354</v>
      </c>
      <c r="O37" s="32">
        <v>4.8363416766799654</v>
      </c>
      <c r="P37" s="32">
        <v>9.4550257162888904</v>
      </c>
      <c r="Q37" s="32">
        <v>4.0545559193172815</v>
      </c>
      <c r="R37" s="43">
        <v>8.6966640000000002</v>
      </c>
      <c r="S37" s="43">
        <v>5.3370800000000003</v>
      </c>
      <c r="T37" s="43">
        <v>5.4340249999999992</v>
      </c>
      <c r="U37" s="43">
        <v>3.5987840000000002</v>
      </c>
      <c r="V37" s="43">
        <v>3.0780269999999996</v>
      </c>
      <c r="W37" s="43">
        <v>2.8262700000000001</v>
      </c>
      <c r="X37" s="30"/>
      <c r="Y37" s="30">
        <f>VLOOKUP(B37,[1]Summary!$A$2:$D$182,4,FALSE)</f>
        <v>2.069123808915375</v>
      </c>
      <c r="Z37" s="30">
        <v>9.0134924042402318</v>
      </c>
      <c r="AA37" s="30">
        <v>1.2677506998412098</v>
      </c>
      <c r="AB37" s="32">
        <v>11.446995372859869</v>
      </c>
      <c r="AC37" s="32">
        <v>7.8979092174933045</v>
      </c>
      <c r="AD37" s="32">
        <v>1.9484389293320552</v>
      </c>
      <c r="AE37" s="32">
        <v>5.5477091374265148</v>
      </c>
      <c r="AF37" s="32">
        <v>8.241038624138179</v>
      </c>
      <c r="AG37" s="32">
        <v>7.730510820509811</v>
      </c>
      <c r="AH37" s="32">
        <v>2.8960730084328099</v>
      </c>
      <c r="AI37" s="32">
        <v>8.1721888233364499</v>
      </c>
      <c r="AJ37" s="32">
        <v>5.9530322695819882</v>
      </c>
      <c r="AK37" s="32">
        <v>19.188738408795004</v>
      </c>
      <c r="AL37" s="32">
        <v>10.405017400702071</v>
      </c>
      <c r="AM37" s="30">
        <v>17.092429045405002</v>
      </c>
      <c r="AN37" s="30">
        <v>4.785324758941</v>
      </c>
      <c r="AO37" s="30">
        <v>5.6518226591770002</v>
      </c>
      <c r="AP37" s="30">
        <v>3.6472160753259999</v>
      </c>
      <c r="AQ37" s="30">
        <v>7.7037419035219994</v>
      </c>
      <c r="AR37" s="30">
        <v>2.9050985445979993</v>
      </c>
      <c r="AS37" s="30"/>
      <c r="AT37" s="30">
        <f>VLOOKUP(B37,[1]Summary!$A$2:$N$182,14,FALSE)</f>
        <v>2</v>
      </c>
      <c r="AU37" s="30">
        <v>5</v>
      </c>
      <c r="AV37" s="30">
        <v>5</v>
      </c>
      <c r="AW37" s="32">
        <v>8</v>
      </c>
      <c r="AX37" s="32">
        <v>7</v>
      </c>
      <c r="AY37" s="32">
        <v>2</v>
      </c>
      <c r="AZ37" s="32">
        <v>7</v>
      </c>
      <c r="BA37" s="32">
        <v>8</v>
      </c>
      <c r="BB37" s="32">
        <v>11</v>
      </c>
      <c r="BC37" s="32">
        <v>7</v>
      </c>
      <c r="BD37" s="32">
        <v>14</v>
      </c>
      <c r="BE37" s="32">
        <v>12</v>
      </c>
      <c r="BF37" s="32">
        <v>28</v>
      </c>
      <c r="BG37" s="32">
        <v>16</v>
      </c>
      <c r="BH37" s="32">
        <v>20</v>
      </c>
      <c r="BI37" s="32">
        <v>15</v>
      </c>
      <c r="BJ37" s="32">
        <v>14</v>
      </c>
      <c r="BK37" s="32">
        <v>15</v>
      </c>
      <c r="BL37" s="32">
        <v>11</v>
      </c>
      <c r="BM37" s="32">
        <v>10</v>
      </c>
    </row>
    <row r="38" spans="1:66" ht="13" x14ac:dyDescent="0.3">
      <c r="A38" s="13" t="s">
        <v>34</v>
      </c>
      <c r="B38" s="13" t="s">
        <v>34</v>
      </c>
      <c r="C38" s="36">
        <f t="shared" si="0"/>
        <v>2.1729829904367968</v>
      </c>
      <c r="D38" s="36">
        <f>VLOOKUP(B38,[1]Summary!$A$2:$B$182,2,FALSE)</f>
        <v>5.5780839723059872</v>
      </c>
      <c r="E38" s="42">
        <v>2.3253329693672358</v>
      </c>
      <c r="F38" s="42">
        <v>1.490442749994934</v>
      </c>
      <c r="G38" s="32">
        <v>2.7031732519482201</v>
      </c>
      <c r="H38" s="32">
        <v>2.1041973137604093</v>
      </c>
      <c r="I38" s="32">
        <v>5.4477359357493329</v>
      </c>
      <c r="J38" s="32">
        <v>4.5586990844506499</v>
      </c>
      <c r="K38" s="32">
        <v>4.4621307617751595</v>
      </c>
      <c r="L38" s="32">
        <v>6.1139852383519644</v>
      </c>
      <c r="M38" s="32">
        <v>7.8311747935572686</v>
      </c>
      <c r="N38" s="32">
        <v>4.8365329089238269</v>
      </c>
      <c r="O38" s="32">
        <v>3.9985674657507997</v>
      </c>
      <c r="P38" s="32">
        <v>2.8812750547500805</v>
      </c>
      <c r="Q38" s="32">
        <v>6.5386812092201163</v>
      </c>
      <c r="R38" s="43">
        <v>6.3183069999999999</v>
      </c>
      <c r="S38" s="43">
        <v>5.6545489999999994</v>
      </c>
      <c r="T38" s="43">
        <v>9.009582</v>
      </c>
      <c r="U38" s="43">
        <v>7.5146580000000007</v>
      </c>
      <c r="V38" s="43">
        <v>6.7420699999999991</v>
      </c>
      <c r="W38" s="43">
        <v>4.2228330000000005</v>
      </c>
      <c r="X38" s="30"/>
      <c r="Y38" s="30">
        <f>VLOOKUP(B38,[1]Summary!$A$2:$D$182,4,FALSE)</f>
        <v>4.9620103084983738</v>
      </c>
      <c r="Z38" s="30">
        <v>0.68706602277786177</v>
      </c>
      <c r="AA38" s="30">
        <v>1.9458823120117972</v>
      </c>
      <c r="AB38" s="32">
        <v>7.2855550861223772</v>
      </c>
      <c r="AC38" s="32">
        <v>1.4677958556991302</v>
      </c>
      <c r="AD38" s="32">
        <v>2.3502909849713109</v>
      </c>
      <c r="AE38" s="32">
        <v>4.9814282794172735</v>
      </c>
      <c r="AF38" s="32">
        <v>1.5398835998617955</v>
      </c>
      <c r="AG38" s="32">
        <v>7.1226617207191634</v>
      </c>
      <c r="AH38" s="32">
        <v>5.3111850556977469</v>
      </c>
      <c r="AI38" s="32">
        <v>3.604950222808458</v>
      </c>
      <c r="AJ38" s="32">
        <v>5.0770129836023923</v>
      </c>
      <c r="AK38" s="32">
        <v>15.848450997370781</v>
      </c>
      <c r="AL38" s="32">
        <v>11.526994371190963</v>
      </c>
      <c r="AM38" s="30">
        <v>2.9698455519999998</v>
      </c>
      <c r="AN38" s="30">
        <v>4.8469308119920003</v>
      </c>
      <c r="AO38" s="30">
        <v>9.2737578906629992</v>
      </c>
      <c r="AP38" s="30">
        <v>20.086002975947995</v>
      </c>
      <c r="AQ38" s="30">
        <v>3.3378939992180001</v>
      </c>
      <c r="AR38" s="30">
        <v>4.9324763121310005</v>
      </c>
      <c r="AS38" s="30"/>
      <c r="AT38" s="30">
        <f>VLOOKUP(B38,[1]Summary!$A$2:$N$182,14,FALSE)</f>
        <v>9</v>
      </c>
      <c r="AU38" s="30">
        <v>5</v>
      </c>
      <c r="AV38" s="30">
        <v>5</v>
      </c>
      <c r="AW38" s="32">
        <v>6</v>
      </c>
      <c r="AX38" s="32">
        <v>4</v>
      </c>
      <c r="AY38" s="32">
        <v>9</v>
      </c>
      <c r="AZ38" s="32">
        <v>7</v>
      </c>
      <c r="BA38" s="32">
        <v>8</v>
      </c>
      <c r="BB38" s="32">
        <v>11</v>
      </c>
      <c r="BC38" s="32">
        <v>13</v>
      </c>
      <c r="BD38" s="32">
        <v>12</v>
      </c>
      <c r="BE38" s="32">
        <v>8</v>
      </c>
      <c r="BF38" s="32">
        <v>6</v>
      </c>
      <c r="BG38" s="32">
        <v>15</v>
      </c>
      <c r="BH38" s="32">
        <v>11</v>
      </c>
      <c r="BI38" s="32">
        <v>17</v>
      </c>
      <c r="BJ38" s="32">
        <v>27</v>
      </c>
      <c r="BK38" s="32">
        <v>20</v>
      </c>
      <c r="BL38" s="32">
        <v>18</v>
      </c>
      <c r="BM38" s="32">
        <v>18</v>
      </c>
      <c r="BN38" s="23"/>
    </row>
    <row r="39" spans="1:66" ht="13" x14ac:dyDescent="0.3">
      <c r="A39" s="13" t="s">
        <v>14</v>
      </c>
      <c r="B39" s="13" t="s">
        <v>14</v>
      </c>
      <c r="C39" s="36">
        <f t="shared" si="0"/>
        <v>2.0431955422008419</v>
      </c>
      <c r="D39" s="36">
        <f>VLOOKUP(B39,[1]Summary!$A$2:$B$182,2,FALSE)</f>
        <v>3.3994249600183841</v>
      </c>
      <c r="E39" s="42">
        <v>3.0716352772373221</v>
      </c>
      <c r="F39" s="42">
        <v>0.69177807935143942</v>
      </c>
      <c r="G39" s="32">
        <v>2.366173270013765</v>
      </c>
      <c r="H39" s="32">
        <v>2.1977490294148567</v>
      </c>
      <c r="I39" s="32">
        <v>6.8049330976616922</v>
      </c>
      <c r="J39" s="32">
        <v>1.7699449719429017</v>
      </c>
      <c r="K39" s="32">
        <v>5.5316195020715551</v>
      </c>
      <c r="L39" s="32">
        <v>0.91347340465501947</v>
      </c>
      <c r="M39" s="32">
        <v>1.5048429832829811</v>
      </c>
      <c r="N39" s="32">
        <v>3.3877839689351923</v>
      </c>
      <c r="O39" s="32">
        <v>3.2686790350183568</v>
      </c>
      <c r="P39" s="32">
        <v>4.634042954263017</v>
      </c>
      <c r="Q39" s="32">
        <v>7.9769447308092287</v>
      </c>
      <c r="R39" s="43">
        <v>9.6847390000000004</v>
      </c>
      <c r="S39" s="43">
        <v>2.4937880000000003</v>
      </c>
      <c r="T39" s="43">
        <v>5.1388409999999993</v>
      </c>
      <c r="U39" s="43">
        <v>3.2128370000000004</v>
      </c>
      <c r="V39" s="43">
        <v>5.4294140000000004</v>
      </c>
      <c r="W39" s="43">
        <v>5.0590950000000001</v>
      </c>
      <c r="X39" s="30"/>
      <c r="Y39" s="30">
        <f>VLOOKUP(B39,[1]Summary!$A$2:$D$182,4,FALSE)</f>
        <v>3.4474316820939026</v>
      </c>
      <c r="Z39" s="30">
        <v>11.504726565349381</v>
      </c>
      <c r="AA39" s="30">
        <v>0.5460054392820588</v>
      </c>
      <c r="AB39" s="32">
        <v>1.5393697830146236</v>
      </c>
      <c r="AC39" s="32">
        <v>4.4835499727623915</v>
      </c>
      <c r="AD39" s="32">
        <v>5.5029577726859769</v>
      </c>
      <c r="AE39" s="32">
        <v>0.71726297286064555</v>
      </c>
      <c r="AF39" s="32">
        <v>4.5227439078848617</v>
      </c>
      <c r="AG39" s="32">
        <v>1.6958465506433311</v>
      </c>
      <c r="AH39" s="32">
        <v>1.3226871792474864</v>
      </c>
      <c r="AI39" s="32">
        <v>1.8275766732672254</v>
      </c>
      <c r="AJ39" s="32">
        <v>3.1882905114356963</v>
      </c>
      <c r="AK39" s="32">
        <v>6.8953691946566327</v>
      </c>
      <c r="AL39" s="32">
        <v>7.3279355049446373</v>
      </c>
      <c r="AM39" s="30">
        <v>19.318774886612999</v>
      </c>
      <c r="AN39" s="30">
        <v>3.2363657681639997</v>
      </c>
      <c r="AO39" s="30">
        <v>3.9832638481739999</v>
      </c>
      <c r="AP39" s="30">
        <v>2.4180989209999999</v>
      </c>
      <c r="AQ39" s="30">
        <v>3.2428888580459998</v>
      </c>
      <c r="AR39" s="30">
        <v>1.4287489725</v>
      </c>
      <c r="AS39" s="30"/>
      <c r="AT39" s="30">
        <f>VLOOKUP(B39,[1]Summary!$A$2:$N$182,14,FALSE)</f>
        <v>4</v>
      </c>
      <c r="AU39" s="30">
        <v>5</v>
      </c>
      <c r="AV39" s="30">
        <v>7</v>
      </c>
      <c r="AW39" s="32">
        <v>4</v>
      </c>
      <c r="AX39" s="32">
        <v>3</v>
      </c>
      <c r="AY39" s="32">
        <v>7</v>
      </c>
      <c r="AZ39" s="32">
        <v>4</v>
      </c>
      <c r="BA39" s="32">
        <v>9</v>
      </c>
      <c r="BB39" s="32">
        <v>2</v>
      </c>
      <c r="BC39" s="32">
        <v>5</v>
      </c>
      <c r="BD39" s="32">
        <v>8</v>
      </c>
      <c r="BE39" s="32">
        <v>7</v>
      </c>
      <c r="BF39" s="32">
        <v>13</v>
      </c>
      <c r="BG39" s="32">
        <v>16</v>
      </c>
      <c r="BH39" s="32">
        <v>11</v>
      </c>
      <c r="BI39" s="32">
        <v>7</v>
      </c>
      <c r="BJ39" s="32">
        <v>13</v>
      </c>
      <c r="BK39" s="32">
        <v>6</v>
      </c>
      <c r="BL39" s="32">
        <v>13</v>
      </c>
      <c r="BM39" s="32">
        <v>11</v>
      </c>
      <c r="BN39" s="23"/>
    </row>
    <row r="40" spans="1:66" ht="13" x14ac:dyDescent="0.3">
      <c r="A40" s="13" t="s">
        <v>38</v>
      </c>
      <c r="B40" s="13" t="s">
        <v>38</v>
      </c>
      <c r="C40" s="36">
        <f t="shared" si="0"/>
        <v>1.6713014770424983</v>
      </c>
      <c r="D40" s="36">
        <f>VLOOKUP(B40,[1]Summary!$A$2:$B$182,2,FALSE)</f>
        <v>5.4705521622018551</v>
      </c>
      <c r="E40" s="42">
        <v>4.3977745541783406</v>
      </c>
      <c r="F40" s="42">
        <v>0.23935200000000001</v>
      </c>
      <c r="G40" s="32">
        <v>0.3767778769491536</v>
      </c>
      <c r="H40" s="32">
        <v>1.3711666575294692</v>
      </c>
      <c r="I40" s="32">
        <v>7.8724775832213751</v>
      </c>
      <c r="J40" s="32">
        <v>5.2101563979133418</v>
      </c>
      <c r="K40" s="32">
        <v>6.8099517960401759</v>
      </c>
      <c r="L40" s="32">
        <v>20.188355931003674</v>
      </c>
      <c r="M40" s="32">
        <v>25.023013385323999</v>
      </c>
      <c r="N40" s="32">
        <v>14.483406543086623</v>
      </c>
      <c r="O40" s="32">
        <v>19.245093059776977</v>
      </c>
      <c r="P40" s="32">
        <v>3.5195538572080789</v>
      </c>
      <c r="Q40" s="32">
        <v>9.8891181943349444</v>
      </c>
      <c r="R40" s="43">
        <v>8.0093239999999994</v>
      </c>
      <c r="S40" s="43">
        <v>10.472209999999999</v>
      </c>
      <c r="T40" s="43">
        <v>8.7274879999999975</v>
      </c>
      <c r="U40" s="43">
        <v>6.0356589999999999</v>
      </c>
      <c r="V40" s="43">
        <v>8.8890609999999999</v>
      </c>
      <c r="W40" s="43">
        <v>9.4538060000000002</v>
      </c>
      <c r="X40" s="30"/>
      <c r="Y40" s="30">
        <f>VLOOKUP(B40,[1]Summary!$A$2:$D$182,4,FALSE)</f>
        <v>3.0200422573571828</v>
      </c>
      <c r="Z40" s="30">
        <v>7.3887005946947957</v>
      </c>
      <c r="AA40" s="30">
        <v>0.52727315374299388</v>
      </c>
      <c r="AB40" s="32">
        <v>0.23171839432372948</v>
      </c>
      <c r="AC40" s="32">
        <v>0.43928427287977639</v>
      </c>
      <c r="AD40" s="32">
        <v>12.342898540070253</v>
      </c>
      <c r="AE40" s="32">
        <v>5.3453460707202796</v>
      </c>
      <c r="AF40" s="32">
        <v>4.9927976698628136</v>
      </c>
      <c r="AG40" s="32">
        <v>18.30977644330962</v>
      </c>
      <c r="AH40" s="32">
        <v>24.880620078542567</v>
      </c>
      <c r="AI40" s="32">
        <v>15.698125408060836</v>
      </c>
      <c r="AJ40" s="32">
        <v>11.810611987117424</v>
      </c>
      <c r="AK40" s="32">
        <v>10.583278933924982</v>
      </c>
      <c r="AL40" s="32">
        <v>8.3102059735786344</v>
      </c>
      <c r="AM40" s="30">
        <v>4.0270089788499996</v>
      </c>
      <c r="AN40" s="30">
        <v>5.8748790190560012</v>
      </c>
      <c r="AO40" s="30">
        <v>7.5603279335619993</v>
      </c>
      <c r="AP40" s="30">
        <v>3.9541116712999993</v>
      </c>
      <c r="AQ40" s="30">
        <v>4.2507566144010003</v>
      </c>
      <c r="AR40" s="30">
        <v>22.318495361199002</v>
      </c>
      <c r="AS40" s="30"/>
      <c r="AT40" s="30">
        <f>VLOOKUP(B40,[1]Summary!$A$2:$N$182,14,FALSE)</f>
        <v>3</v>
      </c>
      <c r="AU40" s="30">
        <v>7</v>
      </c>
      <c r="AV40" s="30">
        <v>3</v>
      </c>
      <c r="AW40" s="32">
        <v>1</v>
      </c>
      <c r="AX40" s="32">
        <v>2</v>
      </c>
      <c r="AY40" s="32">
        <v>8</v>
      </c>
      <c r="AZ40" s="32">
        <v>6</v>
      </c>
      <c r="BA40" s="32">
        <v>12</v>
      </c>
      <c r="BB40" s="32">
        <v>27</v>
      </c>
      <c r="BC40" s="32">
        <v>28</v>
      </c>
      <c r="BD40" s="32">
        <v>18</v>
      </c>
      <c r="BE40" s="32">
        <v>22</v>
      </c>
      <c r="BF40" s="32">
        <v>9</v>
      </c>
      <c r="BG40" s="32">
        <v>18</v>
      </c>
      <c r="BH40" s="32">
        <v>11</v>
      </c>
      <c r="BI40" s="32">
        <v>17</v>
      </c>
      <c r="BJ40" s="32">
        <v>17</v>
      </c>
      <c r="BK40" s="32">
        <v>17</v>
      </c>
      <c r="BL40" s="32">
        <v>23</v>
      </c>
      <c r="BM40" s="32">
        <v>23</v>
      </c>
      <c r="BN40" s="23"/>
    </row>
    <row r="41" spans="1:66" ht="13" x14ac:dyDescent="0.3">
      <c r="A41" s="13" t="s">
        <v>9</v>
      </c>
      <c r="B41" s="13" t="s">
        <v>9</v>
      </c>
      <c r="C41" s="36">
        <f t="shared" si="0"/>
        <v>0.65903725809337177</v>
      </c>
      <c r="D41" s="36">
        <f>VLOOKUP(B41,[1]Summary!$A$2:$B$182,2,FALSE)</f>
        <v>4.4383261836874963</v>
      </c>
      <c r="E41" s="42">
        <v>1.2211268120476642</v>
      </c>
      <c r="F41" s="42">
        <v>0.14031100000000002</v>
      </c>
      <c r="G41" s="32">
        <v>0.61567396223245119</v>
      </c>
      <c r="H41" s="32">
        <v>4.9155113905030063</v>
      </c>
      <c r="I41" s="32">
        <v>2.6337175381667155</v>
      </c>
      <c r="J41" s="32">
        <v>1.2492841548400218</v>
      </c>
      <c r="K41" s="32">
        <v>4.0374570810331694</v>
      </c>
      <c r="L41" s="32">
        <v>14.090620555892253</v>
      </c>
      <c r="M41" s="32">
        <v>15.475368033801695</v>
      </c>
      <c r="N41" s="32">
        <v>6.1837195363662412</v>
      </c>
      <c r="O41" s="32">
        <v>2.9068773818760985</v>
      </c>
      <c r="P41" s="32">
        <v>8.961808631534101</v>
      </c>
      <c r="Q41" s="32">
        <v>10.559650065842963</v>
      </c>
      <c r="R41" s="43">
        <v>11.949961000000002</v>
      </c>
      <c r="S41" s="43">
        <v>8.4591019999999979</v>
      </c>
      <c r="T41" s="43">
        <v>10.827141999999998</v>
      </c>
      <c r="U41" s="43">
        <v>13.635475999999999</v>
      </c>
      <c r="V41" s="43">
        <v>8.4892420000000008</v>
      </c>
      <c r="W41" s="43">
        <v>7.805898</v>
      </c>
      <c r="X41" s="30"/>
      <c r="Y41" s="30">
        <f>VLOOKUP(B41,[1]Summary!$A$2:$D$182,4,FALSE)</f>
        <v>3.8965789808805189</v>
      </c>
      <c r="Z41" s="30">
        <v>5.233484823591195</v>
      </c>
      <c r="AA41" s="30">
        <v>0.23434366499999998</v>
      </c>
      <c r="AB41" s="32">
        <v>1.2405830338983892</v>
      </c>
      <c r="AC41" s="32">
        <v>0.95529326461620967</v>
      </c>
      <c r="AD41" s="32">
        <v>3.3533175245806177</v>
      </c>
      <c r="AE41" s="32">
        <v>2.8564989758090293</v>
      </c>
      <c r="AF41" s="32">
        <v>8.6374577125730205</v>
      </c>
      <c r="AG41" s="32">
        <v>75.276589932318927</v>
      </c>
      <c r="AH41" s="32">
        <v>17.305172593607278</v>
      </c>
      <c r="AI41" s="32">
        <v>89.834460304993698</v>
      </c>
      <c r="AJ41" s="32">
        <v>6.3254476690162909</v>
      </c>
      <c r="AK41" s="32">
        <v>11.990942052341881</v>
      </c>
      <c r="AL41" s="32">
        <v>31.914802255700742</v>
      </c>
      <c r="AM41" s="30">
        <v>15.764727756807998</v>
      </c>
      <c r="AN41" s="30">
        <v>24.073789028610001</v>
      </c>
      <c r="AO41" s="30">
        <v>15.144778629822001</v>
      </c>
      <c r="AP41" s="30">
        <v>20.993851494817001</v>
      </c>
      <c r="AQ41" s="30">
        <v>9.393707414999998</v>
      </c>
      <c r="AR41" s="30">
        <v>21.392159866850999</v>
      </c>
      <c r="AS41" s="30"/>
      <c r="AT41" s="30">
        <f>VLOOKUP(B41,[1]Summary!$A$2:$N$182,14,FALSE)</f>
        <v>3</v>
      </c>
      <c r="AU41" s="30">
        <v>2</v>
      </c>
      <c r="AV41" s="30">
        <v>2</v>
      </c>
      <c r="AW41" s="32">
        <v>1</v>
      </c>
      <c r="AX41" s="32">
        <v>2</v>
      </c>
      <c r="AY41" s="32">
        <v>3</v>
      </c>
      <c r="AZ41" s="32">
        <v>2</v>
      </c>
      <c r="BA41" s="32">
        <v>7</v>
      </c>
      <c r="BB41" s="32">
        <v>17</v>
      </c>
      <c r="BC41" s="32">
        <v>25</v>
      </c>
      <c r="BD41" s="32">
        <v>5</v>
      </c>
      <c r="BE41" s="32">
        <v>6</v>
      </c>
      <c r="BF41" s="32">
        <v>17</v>
      </c>
      <c r="BG41" s="32">
        <v>21</v>
      </c>
      <c r="BH41" s="32">
        <v>18</v>
      </c>
      <c r="BI41" s="32">
        <v>16</v>
      </c>
      <c r="BJ41" s="32">
        <v>22</v>
      </c>
      <c r="BK41" s="32">
        <v>25</v>
      </c>
      <c r="BL41" s="32">
        <v>21</v>
      </c>
      <c r="BM41" s="32">
        <v>20</v>
      </c>
      <c r="BN41" s="23"/>
    </row>
    <row r="42" spans="1:66" ht="13" x14ac:dyDescent="0.3">
      <c r="A42" s="13" t="s">
        <v>28</v>
      </c>
      <c r="B42" s="13" t="s">
        <v>28</v>
      </c>
      <c r="C42" s="36">
        <f t="shared" si="0"/>
        <v>0.65049675079137959</v>
      </c>
      <c r="D42" s="36">
        <f>VLOOKUP(B42,[1]Summary!$A$2:$B$182,2,FALSE)</f>
        <v>0.89274318382521367</v>
      </c>
      <c r="E42" s="42">
        <v>1.3061965937438491</v>
      </c>
      <c r="F42" s="42">
        <v>0.64529365863028976</v>
      </c>
      <c r="G42" s="32">
        <v>0</v>
      </c>
      <c r="H42" s="32">
        <v>5.8609921887352066</v>
      </c>
      <c r="I42" s="32">
        <v>0.32818131114716309</v>
      </c>
      <c r="J42" s="32">
        <v>1.2653796033995637</v>
      </c>
      <c r="K42" s="32">
        <v>5.0574331831125576</v>
      </c>
      <c r="L42" s="32">
        <v>2.5097019050131704</v>
      </c>
      <c r="M42" s="32">
        <v>3.9196031948204526</v>
      </c>
      <c r="N42" s="32">
        <v>7.2421318445082701</v>
      </c>
      <c r="O42" s="32">
        <v>5.0177455765736676</v>
      </c>
      <c r="P42" s="32">
        <v>3.81983894450453</v>
      </c>
      <c r="Q42" s="32">
        <v>1.8142565188237927</v>
      </c>
      <c r="R42" s="43">
        <v>4.1599729999999999</v>
      </c>
      <c r="S42" s="43">
        <v>5.2855810000000005</v>
      </c>
      <c r="T42" s="43">
        <v>2.9774630000000002</v>
      </c>
      <c r="U42" s="43">
        <v>3.4728530000000002</v>
      </c>
      <c r="V42" s="43">
        <v>0.75689099999999998</v>
      </c>
      <c r="W42" s="43">
        <v>2.7341839999999999</v>
      </c>
      <c r="X42" s="30"/>
      <c r="Y42" s="30">
        <f>VLOOKUP(B42,[1]Summary!$A$2:$D$182,4,FALSE)</f>
        <v>1.2221654186567175</v>
      </c>
      <c r="Z42" s="30">
        <v>1.1826830468707468</v>
      </c>
      <c r="AA42" s="30">
        <v>0.96903642449751581</v>
      </c>
      <c r="AB42" s="32" t="s">
        <v>56</v>
      </c>
      <c r="AC42" s="32">
        <v>4.0908828548853178</v>
      </c>
      <c r="AD42" s="32">
        <v>4.9227196672074472E-3</v>
      </c>
      <c r="AE42" s="32">
        <v>3.2555217618322745</v>
      </c>
      <c r="AF42" s="32">
        <v>6.680584232793561</v>
      </c>
      <c r="AG42" s="32">
        <v>3.3503212674676703</v>
      </c>
      <c r="AH42" s="32">
        <v>2.6204078692713346</v>
      </c>
      <c r="AI42" s="32">
        <v>11.924726783412273</v>
      </c>
      <c r="AJ42" s="32">
        <v>11.234098680351948</v>
      </c>
      <c r="AK42" s="32">
        <v>3.3500637378140339</v>
      </c>
      <c r="AL42" s="32">
        <v>2.3970605932262115</v>
      </c>
      <c r="AM42" s="30">
        <v>3.8379647849999996</v>
      </c>
      <c r="AN42" s="30">
        <v>5.31975935</v>
      </c>
      <c r="AO42" s="30">
        <v>2.7768484195000003</v>
      </c>
      <c r="AP42" s="30">
        <v>2.6660206250000003</v>
      </c>
      <c r="AQ42" s="30">
        <v>0.54317425600000002</v>
      </c>
      <c r="AR42" s="30">
        <v>1.431614849</v>
      </c>
      <c r="AS42" s="30"/>
      <c r="AT42" s="30">
        <f>VLOOKUP(B42,[1]Summary!$A$2:$N$182,14,FALSE)</f>
        <v>1</v>
      </c>
      <c r="AU42" s="30">
        <v>2</v>
      </c>
      <c r="AV42" s="30">
        <v>5</v>
      </c>
      <c r="AW42" s="32" t="s">
        <v>56</v>
      </c>
      <c r="AX42" s="32">
        <v>6</v>
      </c>
      <c r="AY42" s="32">
        <v>1</v>
      </c>
      <c r="AZ42" s="32">
        <v>3</v>
      </c>
      <c r="BA42" s="32">
        <v>7</v>
      </c>
      <c r="BB42" s="32">
        <v>7</v>
      </c>
      <c r="BC42" s="32">
        <v>9</v>
      </c>
      <c r="BD42" s="32">
        <v>19</v>
      </c>
      <c r="BE42" s="32">
        <v>12</v>
      </c>
      <c r="BF42" s="32">
        <v>11</v>
      </c>
      <c r="BG42" s="32">
        <v>9</v>
      </c>
      <c r="BH42" s="32">
        <v>11</v>
      </c>
      <c r="BI42" s="32">
        <v>15</v>
      </c>
      <c r="BJ42" s="32">
        <v>10</v>
      </c>
      <c r="BK42" s="32">
        <v>8</v>
      </c>
      <c r="BL42" s="32">
        <v>4</v>
      </c>
      <c r="BM42" s="32">
        <v>7</v>
      </c>
    </row>
    <row r="43" spans="1:66" x14ac:dyDescent="0.25">
      <c r="AF43" s="30"/>
      <c r="AH43" s="31"/>
      <c r="AL43" s="30"/>
      <c r="BI43" s="34"/>
      <c r="BK43" s="32"/>
    </row>
  </sheetData>
  <sortState ref="A4:BM42">
    <sortCondition descending="1" ref="C4:C42"/>
  </sortState>
  <mergeCells count="7">
    <mergeCell ref="AT1:BM1"/>
    <mergeCell ref="AT2:BM2"/>
    <mergeCell ref="B1:B2"/>
    <mergeCell ref="D1:W1"/>
    <mergeCell ref="D2:W2"/>
    <mergeCell ref="Y1:AR1"/>
    <mergeCell ref="Y2:AR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data</vt:lpstr>
      <vt:lpstr>hide PER YEAR</vt:lpstr>
      <vt:lpstr>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Brownlee</dc:creator>
  <cp:lastModifiedBy>Devki Patel</cp:lastModifiedBy>
  <cp:lastPrinted>2016-05-24T14:55:57Z</cp:lastPrinted>
  <dcterms:created xsi:type="dcterms:W3CDTF">2013-06-20T13:53:11Z</dcterms:created>
  <dcterms:modified xsi:type="dcterms:W3CDTF">2024-07-03T11:28:31Z</dcterms:modified>
</cp:coreProperties>
</file>