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24226"/>
  <mc:AlternateContent xmlns:mc="http://schemas.openxmlformats.org/markup-compatibility/2006">
    <mc:Choice Requires="x15">
      <x15ac:absPath xmlns:x15ac="http://schemas.microsoft.com/office/spreadsheetml/2010/11/ac" url="\\lonfs05\Data3\Workgroup\Strategy and Insight Division\International Marketing Research\IPS\IPS Data\Excel and Word Files\IPS Annual Outputs\Ranks and small markets\2023\"/>
    </mc:Choice>
  </mc:AlternateContent>
  <xr:revisionPtr revIDLastSave="0" documentId="13_ncr:1_{1EDC4204-CFEF-4F48-8749-EB300EEB0545}" xr6:coauthVersionLast="36" xr6:coauthVersionMax="36" xr10:uidLastSave="{00000000-0000-0000-0000-000000000000}"/>
  <bookViews>
    <workbookView xWindow="180" yWindow="170" windowWidth="16000" windowHeight="5770" tabRatio="803" xr2:uid="{00000000-000D-0000-FFFF-FFFF00000000}"/>
  </bookViews>
  <sheets>
    <sheet name="overview" sheetId="8" r:id="rId1"/>
    <sheet name="summary 2023 ranks" sheetId="14" r:id="rId2"/>
    <sheet name="total visits" sheetId="1" r:id="rId3"/>
    <sheet name="total spend" sheetId="9" r:id="rId4"/>
    <sheet name="total nights" sheetId="10" r:id="rId5"/>
    <sheet name="average spend per visit" sheetId="11" r:id="rId6"/>
    <sheet name="average spend per night" sheetId="12" r:id="rId7"/>
    <sheet name="average nights per visit" sheetId="13" r:id="rId8"/>
    <sheet name="sample sizes" sheetId="16" r:id="rId9"/>
  </sheets>
  <externalReferences>
    <externalReference r:id="rId10"/>
  </externalReferences>
  <definedNames>
    <definedName name="_xlnm._FilterDatabase" localSheetId="8" hidden="1">'sample sizes'!$A$2:$AD$216</definedName>
    <definedName name="_xlnm._FilterDatabase" localSheetId="3" hidden="1">'total spend'!$A$3:$CN$68</definedName>
    <definedName name="_xlnm._FilterDatabase" localSheetId="2" hidden="1">'total visits'!$A$3:$CN$68</definedName>
  </definedNames>
  <calcPr calcId="191029"/>
</workbook>
</file>

<file path=xl/calcChain.xml><?xml version="1.0" encoding="utf-8"?>
<calcChain xmlns="http://schemas.openxmlformats.org/spreadsheetml/2006/main">
  <c r="CN69" i="1" l="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3" i="1"/>
  <c r="BQ69" i="1" l="1"/>
  <c r="CN11" i="1"/>
  <c r="CN14" i="1"/>
  <c r="CN15" i="1"/>
  <c r="CN18" i="1"/>
  <c r="BS16" i="1"/>
  <c r="BS19" i="1"/>
  <c r="BS54" i="1"/>
  <c r="BS68" i="1"/>
  <c r="BS69" i="1"/>
  <c r="AV68" i="1"/>
  <c r="AV69" i="1"/>
  <c r="AW3" i="1"/>
  <c r="BS12" i="1"/>
  <c r="BS11" i="1"/>
  <c r="BS14" i="1"/>
  <c r="BS15" i="1"/>
  <c r="BS21" i="1"/>
  <c r="BQ34" i="1"/>
  <c r="BS51" i="1"/>
  <c r="BS50" i="1"/>
  <c r="BS58" i="1"/>
  <c r="AV57" i="1" l="1"/>
  <c r="AV16" i="1"/>
  <c r="CN13" i="1"/>
  <c r="BS49" i="1"/>
  <c r="CN20" i="1"/>
  <c r="CN19" i="1"/>
  <c r="BS13" i="1"/>
  <c r="CN17" i="1"/>
  <c r="CN16" i="1"/>
  <c r="BS25" i="1" l="1"/>
  <c r="BQ23" i="1"/>
  <c r="BQ32" i="1"/>
  <c r="CN58" i="1"/>
  <c r="BS20" i="1"/>
  <c r="BQ27" i="1"/>
  <c r="BQ29" i="1"/>
  <c r="BS18" i="1"/>
  <c r="BQ24" i="1"/>
  <c r="BS17" i="1"/>
  <c r="BQ21" i="1"/>
  <c r="BQ20" i="1"/>
  <c r="BQ18" i="1"/>
  <c r="BQ19" i="1"/>
  <c r="CN52" i="1"/>
  <c r="BQ17" i="1"/>
  <c r="BQ60" i="1"/>
  <c r="BS41" i="1"/>
  <c r="BQ28" i="1"/>
  <c r="BS47" i="1"/>
  <c r="CN59" i="1"/>
  <c r="BS22" i="1"/>
  <c r="CN54" i="1"/>
  <c r="CN51" i="1"/>
  <c r="CN26" i="1"/>
  <c r="CN24" i="1"/>
  <c r="CN23" i="1"/>
  <c r="CN22" i="1"/>
  <c r="CN21" i="1"/>
  <c r="AV5" i="1"/>
  <c r="AV33" i="1"/>
  <c r="AV43" i="1"/>
  <c r="AV30" i="1"/>
  <c r="AV6" i="1"/>
  <c r="AV3" i="1"/>
  <c r="AV4" i="1"/>
  <c r="AV40" i="1"/>
  <c r="AV66" i="1"/>
  <c r="AV38" i="1"/>
  <c r="AV62" i="1"/>
  <c r="AV37" i="1"/>
  <c r="AV8" i="1"/>
  <c r="AV63" i="1"/>
  <c r="AV39" i="1"/>
  <c r="AV55" i="1"/>
  <c r="AV32" i="1"/>
  <c r="AV48" i="1"/>
  <c r="CN65" i="1"/>
  <c r="BS28" i="1"/>
  <c r="CN34" i="1"/>
  <c r="CN63" i="1"/>
  <c r="BQ57" i="1"/>
  <c r="CN35" i="1"/>
  <c r="BS57" i="1"/>
  <c r="CN62" i="1"/>
  <c r="AV56" i="1"/>
  <c r="AV26" i="1"/>
  <c r="BS56" i="1"/>
  <c r="CN61" i="1"/>
  <c r="BQ62" i="1"/>
  <c r="AV10" i="1"/>
  <c r="AV36" i="1"/>
  <c r="AV67" i="1"/>
  <c r="AV27" i="1"/>
  <c r="BS55" i="1"/>
  <c r="CN60" i="1"/>
  <c r="AV23" i="1"/>
  <c r="BQ63" i="1"/>
  <c r="AV53" i="1"/>
  <c r="AV22" i="1"/>
  <c r="AV29" i="1"/>
  <c r="BS53" i="1"/>
  <c r="BQ55" i="1"/>
  <c r="AV59" i="1"/>
  <c r="AV24" i="1"/>
  <c r="BS52" i="1"/>
  <c r="CN57" i="1"/>
  <c r="BQ65" i="1"/>
  <c r="AV58" i="1"/>
  <c r="AV21" i="1"/>
  <c r="CN56" i="1"/>
  <c r="BQ67" i="1"/>
  <c r="AV46" i="1"/>
  <c r="AV20" i="1"/>
  <c r="BQ53" i="1"/>
  <c r="AV45" i="1"/>
  <c r="AV18" i="1"/>
  <c r="CN53" i="1"/>
  <c r="BQ22" i="1"/>
  <c r="AV44" i="1"/>
  <c r="AV19" i="1"/>
  <c r="BQ59" i="1"/>
  <c r="AV47" i="1"/>
  <c r="AV17" i="1"/>
  <c r="BS46" i="1"/>
  <c r="BQ58" i="1"/>
  <c r="AV54" i="1"/>
  <c r="BQ16" i="1"/>
  <c r="BS45" i="1"/>
  <c r="CN50" i="1"/>
  <c r="BQ46" i="1"/>
  <c r="AV61" i="1"/>
  <c r="AV49" i="1"/>
  <c r="AV15" i="1"/>
  <c r="BS44" i="1"/>
  <c r="CN49" i="1"/>
  <c r="BQ45" i="1"/>
  <c r="AV7" i="1"/>
  <c r="AV52" i="1"/>
  <c r="AV14" i="1"/>
  <c r="CN47" i="1"/>
  <c r="BQ44" i="1"/>
  <c r="AV60" i="1"/>
  <c r="CN64" i="1"/>
  <c r="AV41" i="1"/>
  <c r="AV11" i="1"/>
  <c r="BS26" i="1"/>
  <c r="CN30" i="1"/>
  <c r="BQ47" i="1"/>
  <c r="AV50" i="1"/>
  <c r="AV13" i="1"/>
  <c r="CN29" i="1"/>
  <c r="BQ37" i="1"/>
  <c r="AV42" i="1"/>
  <c r="AV25" i="1"/>
  <c r="AV51" i="1"/>
  <c r="AV12" i="1"/>
  <c r="BS24" i="1"/>
  <c r="CN28" i="1"/>
  <c r="BQ36" i="1"/>
  <c r="AV31" i="1"/>
  <c r="AV9" i="1"/>
  <c r="BS23" i="1"/>
  <c r="CN27" i="1"/>
  <c r="BQ39" i="1"/>
  <c r="AT69" i="1"/>
  <c r="BQ61" i="1" l="1"/>
  <c r="BQ25" i="1"/>
  <c r="CN25" i="1"/>
  <c r="BQ64" i="1"/>
  <c r="CN31" i="1"/>
  <c r="BQ35" i="1"/>
  <c r="CN55" i="1"/>
  <c r="BQ56" i="1"/>
  <c r="BQ26" i="1"/>
  <c r="AV65" i="1"/>
  <c r="BS48" i="1"/>
  <c r="AV64" i="1"/>
  <c r="AV28" i="1"/>
  <c r="AV34" i="1"/>
  <c r="BS43" i="1"/>
  <c r="CN48" i="1"/>
  <c r="AV35" i="1"/>
  <c r="BS42" i="1"/>
  <c r="BS10" i="1"/>
  <c r="CN46" i="1"/>
  <c r="BS40" i="1"/>
  <c r="BS8" i="1"/>
  <c r="CN45" i="1"/>
  <c r="BQ54" i="1"/>
  <c r="BS9" i="1"/>
  <c r="BS39" i="1"/>
  <c r="BS7" i="1"/>
  <c r="CN44" i="1"/>
  <c r="CN12" i="1"/>
  <c r="BQ49" i="1"/>
  <c r="BQ15" i="1"/>
  <c r="BS3" i="1"/>
  <c r="BS38" i="1"/>
  <c r="BS6" i="1"/>
  <c r="CN43" i="1"/>
  <c r="BQ52" i="1"/>
  <c r="BQ14" i="1"/>
  <c r="BS37" i="1"/>
  <c r="BS5" i="1"/>
  <c r="CN42" i="1"/>
  <c r="CN10" i="1"/>
  <c r="BQ41" i="1"/>
  <c r="BQ11" i="1"/>
  <c r="BS36" i="1"/>
  <c r="BS4" i="1"/>
  <c r="CN41" i="1"/>
  <c r="CN9" i="1"/>
  <c r="BQ50" i="1"/>
  <c r="BQ13" i="1"/>
  <c r="BS67" i="1"/>
  <c r="BS35" i="1"/>
  <c r="CN40" i="1"/>
  <c r="CN8" i="1"/>
  <c r="BQ51" i="1"/>
  <c r="BQ12" i="1"/>
  <c r="BS66" i="1"/>
  <c r="BS34" i="1"/>
  <c r="CN39" i="1"/>
  <c r="CN7" i="1"/>
  <c r="BQ31" i="1"/>
  <c r="BQ9" i="1"/>
  <c r="BS65" i="1"/>
  <c r="BS33" i="1"/>
  <c r="CN38" i="1"/>
  <c r="CN6" i="1"/>
  <c r="BQ48" i="1"/>
  <c r="BQ10" i="1"/>
  <c r="BS64" i="1"/>
  <c r="BS32" i="1"/>
  <c r="CN37" i="1"/>
  <c r="CN5" i="1"/>
  <c r="BQ33" i="1"/>
  <c r="BQ8" i="1"/>
  <c r="BS63" i="1"/>
  <c r="BS31" i="1"/>
  <c r="CN36" i="1"/>
  <c r="CN4" i="1"/>
  <c r="BQ42" i="1"/>
  <c r="BQ7" i="1"/>
  <c r="BS62" i="1"/>
  <c r="BS30" i="1"/>
  <c r="CN67" i="1"/>
  <c r="BQ3" i="1"/>
  <c r="BQ43" i="1"/>
  <c r="BQ5" i="1"/>
  <c r="BS61" i="1"/>
  <c r="BS29" i="1"/>
  <c r="CN66" i="1"/>
  <c r="BQ30" i="1"/>
  <c r="BQ6" i="1"/>
  <c r="BS60" i="1"/>
  <c r="CN33" i="1"/>
  <c r="BQ40" i="1"/>
  <c r="BQ4" i="1"/>
  <c r="BS59" i="1"/>
  <c r="BS27" i="1"/>
  <c r="CN32" i="1"/>
  <c r="BQ66" i="1"/>
  <c r="BQ38" i="1"/>
  <c r="CN3" i="1"/>
  <c r="BT64" i="1" l="1"/>
  <c r="BT65" i="1"/>
  <c r="BT66" i="1"/>
  <c r="BT67" i="1"/>
  <c r="BT63" i="1"/>
  <c r="BT61" i="1"/>
  <c r="BT54" i="1"/>
  <c r="BT53" i="1"/>
  <c r="BT50" i="1"/>
  <c r="BT45" i="1"/>
  <c r="W13" i="1"/>
  <c r="W9" i="1"/>
  <c r="W41" i="1"/>
  <c r="AT7" i="1"/>
  <c r="W26" i="1"/>
  <c r="W8" i="1"/>
  <c r="W19" i="1"/>
  <c r="AT45" i="1"/>
  <c r="W37" i="1"/>
  <c r="AT40" i="1"/>
  <c r="W61" i="1"/>
  <c r="W5" i="1"/>
  <c r="AT3" i="1"/>
  <c r="W43" i="1"/>
  <c r="W31" i="1"/>
  <c r="AT55" i="1"/>
  <c r="AT8" i="1"/>
  <c r="W40" i="1"/>
  <c r="W42" i="1"/>
  <c r="AT39" i="1"/>
  <c r="W50" i="1"/>
  <c r="W55" i="1"/>
  <c r="AT50" i="1"/>
  <c r="W27" i="1"/>
  <c r="W18" i="1"/>
  <c r="W25" i="1"/>
  <c r="W63" i="1"/>
  <c r="W39" i="1"/>
  <c r="W20" i="1"/>
  <c r="AT34" i="1"/>
  <c r="AT66" i="1"/>
  <c r="AT67" i="1"/>
  <c r="W4" i="1"/>
  <c r="AT61" i="1"/>
  <c r="W49" i="1"/>
  <c r="AT65" i="1"/>
  <c r="W24" i="1"/>
  <c r="AT10" i="1"/>
  <c r="W17" i="1"/>
  <c r="W47" i="1"/>
  <c r="AT20" i="1"/>
  <c r="AT54" i="1"/>
  <c r="AT33" i="1"/>
  <c r="AT46" i="1"/>
  <c r="W66" i="1"/>
  <c r="AT47" i="1"/>
  <c r="W38" i="1"/>
  <c r="W16" i="1"/>
  <c r="W3" i="1"/>
  <c r="W36" i="1"/>
  <c r="W60" i="1"/>
  <c r="AT42" i="1"/>
  <c r="AT19" i="1"/>
  <c r="AT24" i="1"/>
  <c r="AT4" i="1"/>
  <c r="AT26" i="1"/>
  <c r="AT15" i="1"/>
  <c r="W33" i="1"/>
  <c r="AT30" i="1"/>
  <c r="W67" i="1"/>
  <c r="W34" i="1"/>
  <c r="W46" i="1"/>
  <c r="W14" i="1"/>
  <c r="AT6" i="1"/>
  <c r="AT22" i="1"/>
  <c r="AT11" i="1"/>
  <c r="AT28" i="1"/>
  <c r="W11" i="1"/>
  <c r="AT18" i="1"/>
  <c r="W29" i="1"/>
  <c r="AT41" i="1"/>
  <c r="AT27" i="1"/>
  <c r="W45" i="1"/>
  <c r="AT21" i="1"/>
  <c r="W6" i="1"/>
  <c r="AT25" i="1"/>
  <c r="W62" i="1"/>
  <c r="AT32" i="1"/>
  <c r="AT57" i="1"/>
  <c r="W51" i="1"/>
  <c r="W65" i="1"/>
  <c r="AT14" i="1"/>
  <c r="W58" i="1"/>
  <c r="W10" i="1"/>
  <c r="W52" i="1"/>
  <c r="AT64" i="1"/>
  <c r="W48" i="1"/>
  <c r="W64" i="1"/>
  <c r="W15" i="1"/>
  <c r="AT44" i="1"/>
  <c r="W44" i="1"/>
  <c r="AT58" i="1"/>
  <c r="AT43" i="1"/>
  <c r="AT9" i="1"/>
  <c r="AT23" i="1"/>
  <c r="AT60" i="1"/>
  <c r="W22" i="1"/>
  <c r="W53" i="1"/>
  <c r="AT29" i="1"/>
  <c r="AT16" i="1"/>
  <c r="W54" i="1"/>
  <c r="W59" i="1"/>
  <c r="AT5" i="1"/>
  <c r="W23" i="1"/>
  <c r="AT63" i="1"/>
  <c r="AT52" i="1"/>
  <c r="AT35" i="1"/>
  <c r="W30" i="1"/>
  <c r="AT59" i="1"/>
  <c r="AT36" i="1"/>
  <c r="W28" i="1"/>
  <c r="AT38" i="1"/>
  <c r="W7" i="1"/>
  <c r="W57" i="1"/>
  <c r="AT31" i="1"/>
  <c r="W35" i="1"/>
  <c r="AT12" i="1"/>
  <c r="AT62" i="1"/>
  <c r="W32" i="1"/>
  <c r="AT13" i="1"/>
  <c r="AT51" i="1"/>
  <c r="AT49" i="1"/>
  <c r="AT53" i="1"/>
  <c r="AT48" i="1"/>
  <c r="W56" i="1"/>
  <c r="W12" i="1"/>
  <c r="AT37" i="1"/>
  <c r="AT56" i="1"/>
  <c r="AT17" i="1"/>
  <c r="W21" i="1"/>
  <c r="BT68" i="1" l="1"/>
  <c r="BT69" i="1" l="1"/>
  <c r="BU45" i="1"/>
  <c r="BU50" i="1"/>
  <c r="BU53" i="1"/>
  <c r="BU54" i="1"/>
  <c r="BU61" i="1"/>
  <c r="BU63" i="1"/>
  <c r="BU64" i="1"/>
  <c r="BU66" i="1"/>
  <c r="BU67" i="1"/>
  <c r="BU68" i="1"/>
  <c r="BU69" i="1"/>
  <c r="AX41" i="1"/>
  <c r="AX44" i="1"/>
  <c r="AX58" i="1"/>
  <c r="AX59" i="1"/>
  <c r="AX65" i="1"/>
  <c r="AX55" i="1"/>
  <c r="AX63" i="1"/>
  <c r="AX62" i="1"/>
  <c r="AW66" i="1"/>
  <c r="AX66" i="1"/>
  <c r="AX68" i="1"/>
  <c r="AW69" i="1"/>
  <c r="AX69" i="1"/>
  <c r="AW68" i="1"/>
  <c r="AX4" i="1"/>
  <c r="AX6" i="1"/>
  <c r="AX5" i="1"/>
  <c r="AX7" i="1"/>
  <c r="AX8" i="1"/>
  <c r="AX10" i="1"/>
  <c r="AX9" i="1"/>
  <c r="BU11" i="1"/>
  <c r="AX13" i="1"/>
  <c r="AX11" i="1"/>
  <c r="AX14" i="1"/>
  <c r="AX15" i="1"/>
  <c r="AX16" i="1"/>
  <c r="AX17" i="1"/>
  <c r="AX19" i="1"/>
  <c r="BU19" i="1"/>
  <c r="AX20" i="1"/>
  <c r="AX21" i="1"/>
  <c r="AX24" i="1"/>
  <c r="AX29" i="1"/>
  <c r="AX23" i="1"/>
  <c r="BU25" i="1"/>
  <c r="AX26" i="1"/>
  <c r="BU27" i="1"/>
  <c r="AX34" i="1"/>
  <c r="AX28" i="1"/>
  <c r="AX25" i="1"/>
  <c r="AX32" i="1"/>
  <c r="AX39" i="1"/>
  <c r="BU33" i="1"/>
  <c r="AX37" i="1"/>
  <c r="BU35" i="1"/>
  <c r="AX40" i="1"/>
  <c r="BU37" i="1"/>
  <c r="AX43" i="1"/>
  <c r="AX42" i="1"/>
  <c r="AX33" i="1"/>
  <c r="BU41" i="1"/>
  <c r="AX31" i="1"/>
  <c r="BU43" i="1"/>
  <c r="AX50" i="1"/>
  <c r="AX52" i="1"/>
  <c r="AX49" i="1"/>
  <c r="AX54" i="1"/>
  <c r="AX47" i="1"/>
  <c r="BU51" i="1"/>
  <c r="AX46" i="1"/>
  <c r="AX22" i="1"/>
  <c r="AX53" i="1"/>
  <c r="BU57" i="1"/>
  <c r="AX56" i="1"/>
  <c r="BU59" i="1"/>
  <c r="AX64" i="1"/>
  <c r="AX61" i="1"/>
  <c r="BU65" i="1"/>
  <c r="AX3" i="1"/>
  <c r="BU4" i="1" l="1"/>
  <c r="AW62" i="1"/>
  <c r="AW44" i="1"/>
  <c r="BU36" i="1"/>
  <c r="BU22" i="1"/>
  <c r="BU14" i="1"/>
  <c r="BU60" i="1"/>
  <c r="BU44" i="1"/>
  <c r="BU55" i="1"/>
  <c r="BU20" i="1"/>
  <c r="BU38" i="1"/>
  <c r="BU17" i="1"/>
  <c r="BU52" i="1"/>
  <c r="BU12" i="1"/>
  <c r="BU30" i="1"/>
  <c r="BU9" i="1"/>
  <c r="BU3" i="1"/>
  <c r="BU62" i="1"/>
  <c r="BU47" i="1"/>
  <c r="BU28" i="1"/>
  <c r="BU6" i="1"/>
  <c r="BU58" i="1"/>
  <c r="BU42" i="1"/>
  <c r="BU34" i="1"/>
  <c r="BU26" i="1"/>
  <c r="BU18" i="1"/>
  <c r="BU10" i="1"/>
  <c r="BU49" i="1"/>
  <c r="BT34" i="1"/>
  <c r="BT26" i="1"/>
  <c r="BT18" i="1"/>
  <c r="BT10" i="1"/>
  <c r="BU56" i="1"/>
  <c r="BU48" i="1"/>
  <c r="BU40" i="1"/>
  <c r="BU32" i="1"/>
  <c r="BU24" i="1"/>
  <c r="BU16" i="1"/>
  <c r="BU8" i="1"/>
  <c r="BU39" i="1"/>
  <c r="BU31" i="1"/>
  <c r="BU23" i="1"/>
  <c r="BU15" i="1"/>
  <c r="BU7" i="1"/>
  <c r="BU46" i="1"/>
  <c r="BU29" i="1"/>
  <c r="BU21" i="1"/>
  <c r="BU13" i="1"/>
  <c r="BU5" i="1"/>
  <c r="BT49" i="1"/>
  <c r="AW30" i="1"/>
  <c r="BT58" i="1"/>
  <c r="BT44" i="1"/>
  <c r="BT40" i="1"/>
  <c r="BT36" i="1"/>
  <c r="BT32" i="1"/>
  <c r="BT28" i="1"/>
  <c r="BT24" i="1"/>
  <c r="BT20" i="1"/>
  <c r="BT16" i="1"/>
  <c r="BT12" i="1"/>
  <c r="BT8" i="1"/>
  <c r="BT4" i="1"/>
  <c r="BT62" i="1"/>
  <c r="BT48" i="1"/>
  <c r="BT57" i="1"/>
  <c r="BT52" i="1"/>
  <c r="BT43" i="1"/>
  <c r="BT39" i="1"/>
  <c r="BT35" i="1"/>
  <c r="BT31" i="1"/>
  <c r="BT27" i="1"/>
  <c r="BT23" i="1"/>
  <c r="BT19" i="1"/>
  <c r="BT15" i="1"/>
  <c r="BT11" i="1"/>
  <c r="BT7" i="1"/>
  <c r="BT47" i="1"/>
  <c r="BT60" i="1"/>
  <c r="BT56" i="1"/>
  <c r="BT51" i="1"/>
  <c r="BT42" i="1"/>
  <c r="BT38" i="1"/>
  <c r="BT30" i="1"/>
  <c r="BT22" i="1"/>
  <c r="BT14" i="1"/>
  <c r="BT6" i="1"/>
  <c r="BT3" i="1"/>
  <c r="BT46" i="1"/>
  <c r="AW41" i="1"/>
  <c r="BT59" i="1"/>
  <c r="BT55" i="1"/>
  <c r="BT41" i="1"/>
  <c r="BT37" i="1"/>
  <c r="BT33" i="1"/>
  <c r="BT29" i="1"/>
  <c r="BT25" i="1"/>
  <c r="BT21" i="1"/>
  <c r="BT17" i="1"/>
  <c r="BT13" i="1"/>
  <c r="BT9" i="1"/>
  <c r="BT5" i="1"/>
  <c r="AW10" i="1"/>
  <c r="AW57" i="1"/>
  <c r="AW21" i="1"/>
  <c r="AW6" i="1"/>
  <c r="AW67" i="1"/>
  <c r="AW58" i="1"/>
  <c r="AW17" i="1"/>
  <c r="AW51" i="1"/>
  <c r="AW38" i="1"/>
  <c r="AW35" i="1"/>
  <c r="AW18" i="1"/>
  <c r="AW12" i="1"/>
  <c r="AW60" i="1"/>
  <c r="AW11" i="1"/>
  <c r="AW45" i="1"/>
  <c r="AW48" i="1"/>
  <c r="AW36" i="1"/>
  <c r="AW27" i="1"/>
  <c r="AW56" i="1"/>
  <c r="AW31" i="1"/>
  <c r="AW37" i="1"/>
  <c r="AW26" i="1"/>
  <c r="AW19" i="1"/>
  <c r="AW9" i="1"/>
  <c r="AW65" i="1"/>
  <c r="AW47" i="1"/>
  <c r="AW28" i="1"/>
  <c r="AW63" i="1"/>
  <c r="AW64" i="1"/>
  <c r="AW53" i="1"/>
  <c r="AW46" i="1"/>
  <c r="AW54" i="1"/>
  <c r="AW50" i="1"/>
  <c r="AW33" i="1"/>
  <c r="AW40" i="1"/>
  <c r="AW39" i="1"/>
  <c r="AW34" i="1"/>
  <c r="AW23" i="1"/>
  <c r="AW20" i="1"/>
  <c r="AW16" i="1"/>
  <c r="AW13" i="1"/>
  <c r="AW8" i="1"/>
  <c r="AW4" i="1"/>
  <c r="AX57" i="1"/>
  <c r="AX45" i="1"/>
  <c r="AX51" i="1"/>
  <c r="AX38" i="1"/>
  <c r="AX35" i="1"/>
  <c r="AX18" i="1"/>
  <c r="AX12" i="1"/>
  <c r="AW55" i="1"/>
  <c r="AW22" i="1"/>
  <c r="AW49" i="1"/>
  <c r="AW42" i="1"/>
  <c r="AW32" i="1"/>
  <c r="AW29" i="1"/>
  <c r="AW15" i="1"/>
  <c r="AW7" i="1"/>
  <c r="AW61" i="1"/>
  <c r="AW59" i="1"/>
  <c r="AW52" i="1"/>
  <c r="AW43" i="1"/>
  <c r="AW25" i="1"/>
  <c r="AW24" i="1"/>
  <c r="AW14" i="1"/>
  <c r="AW5" i="1"/>
  <c r="AX60" i="1"/>
  <c r="AX67" i="1"/>
  <c r="AX48" i="1"/>
  <c r="AX30" i="1"/>
  <c r="AX36" i="1"/>
  <c r="AX27" i="1"/>
  <c r="BE64" i="1" l="1"/>
  <c r="CA13" i="1"/>
  <c r="BV32" i="1"/>
  <c r="AY25" i="1"/>
  <c r="BV27" i="1"/>
  <c r="AY4" i="1" l="1"/>
  <c r="AY5" i="1"/>
  <c r="AY6" i="1"/>
  <c r="AY7" i="1"/>
  <c r="AY8" i="1"/>
  <c r="AY10" i="1"/>
  <c r="AY9" i="1"/>
  <c r="AY14" i="1"/>
  <c r="AY11" i="1"/>
  <c r="AY15" i="1"/>
  <c r="AY12" i="1"/>
  <c r="AY16" i="1"/>
  <c r="AY13" i="1"/>
  <c r="AY19" i="1"/>
  <c r="AY18" i="1"/>
  <c r="AY27" i="1"/>
  <c r="AY20" i="1"/>
  <c r="AY29" i="1"/>
  <c r="AY21" i="1"/>
  <c r="AY22" i="1"/>
  <c r="AY38" i="1"/>
  <c r="AY24" i="1"/>
  <c r="AY26" i="1"/>
  <c r="AY36" i="1"/>
  <c r="AY33" i="1"/>
  <c r="AY31" i="1"/>
  <c r="AY23" i="1"/>
  <c r="AY35" i="1"/>
  <c r="AY30" i="1"/>
  <c r="AY37" i="1"/>
  <c r="AY32" i="1"/>
  <c r="AY67" i="1"/>
  <c r="AY39" i="1"/>
  <c r="AY28" i="1"/>
  <c r="AY42" i="1"/>
  <c r="AY41" i="1"/>
  <c r="AY50" i="1"/>
  <c r="AY40" i="1"/>
  <c r="AY45" i="1"/>
  <c r="AY44" i="1"/>
  <c r="AY49" i="1"/>
  <c r="AY53" i="1"/>
  <c r="AY34" i="1"/>
  <c r="AY43" i="1"/>
  <c r="AY52" i="1"/>
  <c r="AY47" i="1"/>
  <c r="AY51" i="1"/>
  <c r="AY48" i="1"/>
  <c r="AY55" i="1"/>
  <c r="AY54" i="1"/>
  <c r="AY46" i="1"/>
  <c r="AY56" i="1"/>
  <c r="AY66" i="1"/>
  <c r="AY63" i="1"/>
  <c r="AY60" i="1"/>
  <c r="AY64" i="1"/>
  <c r="AY58" i="1"/>
  <c r="AY65" i="1"/>
  <c r="AY59" i="1"/>
  <c r="AY62" i="1"/>
  <c r="AY61" i="1"/>
  <c r="AY57" i="1"/>
  <c r="AY69" i="1"/>
  <c r="AY3" i="1"/>
  <c r="BV69" i="1"/>
  <c r="BY9" i="1"/>
  <c r="BV50" i="1"/>
  <c r="BV51" i="1"/>
  <c r="BV36" i="1"/>
  <c r="BV44" i="1"/>
  <c r="BV45" i="1"/>
  <c r="BV39" i="1"/>
  <c r="BV29" i="1"/>
  <c r="BV30" i="1"/>
  <c r="BV57" i="1"/>
  <c r="BV31" i="1"/>
  <c r="BV34" i="1"/>
  <c r="BV37" i="1"/>
  <c r="BV24" i="1"/>
  <c r="BV42" i="1"/>
  <c r="BV40" i="1"/>
  <c r="BV33" i="1"/>
  <c r="BV41" i="1"/>
  <c r="BV43" i="1"/>
  <c r="BV49" i="1"/>
  <c r="BV46" i="1"/>
  <c r="BV38" i="1"/>
  <c r="BV28" i="1"/>
  <c r="BV56" i="1"/>
  <c r="BV47" i="1"/>
  <c r="BV63" i="1"/>
  <c r="BV48" i="1"/>
  <c r="BV52" i="1"/>
  <c r="BV58" i="1"/>
  <c r="BV67" i="1"/>
  <c r="BV64" i="1"/>
  <c r="BV65" i="1"/>
  <c r="BV60" i="1"/>
  <c r="BV53" i="1"/>
  <c r="BV61" i="1"/>
  <c r="BV54" i="1"/>
  <c r="BV66" i="1"/>
  <c r="BV62" i="1"/>
  <c r="BV59" i="1"/>
  <c r="BV26" i="1"/>
  <c r="BV22" i="1"/>
  <c r="BV35" i="1"/>
  <c r="BV55" i="1"/>
  <c r="BV21" i="1"/>
  <c r="BV23" i="1"/>
  <c r="BV20" i="1"/>
  <c r="BV25" i="1"/>
  <c r="BV19" i="1"/>
  <c r="BV18" i="1"/>
  <c r="BV17" i="1"/>
  <c r="BV12" i="1"/>
  <c r="BV16" i="1"/>
  <c r="BV11" i="1"/>
  <c r="BV15" i="1"/>
  <c r="BV13" i="1"/>
  <c r="BV14" i="1"/>
  <c r="BV10" i="1"/>
  <c r="BV9" i="1"/>
  <c r="BV8" i="1"/>
  <c r="BV7" i="1"/>
  <c r="BV5" i="1"/>
  <c r="BV6" i="1"/>
  <c r="BV4" i="1"/>
  <c r="BV3" i="1"/>
  <c r="BW3" i="1"/>
  <c r="BJ3" i="1"/>
  <c r="AY68" i="1" l="1"/>
  <c r="AY17" i="1"/>
  <c r="BV68" i="1"/>
  <c r="BW69" i="1" l="1"/>
  <c r="AZ69" i="1"/>
  <c r="BA4" i="1" l="1"/>
  <c r="BW61" i="1" l="1"/>
  <c r="BW56" i="1"/>
  <c r="BW39" i="1"/>
  <c r="BW33" i="1"/>
  <c r="BW11" i="1"/>
  <c r="BW65" i="1"/>
  <c r="BW59" i="1"/>
  <c r="BW54" i="1"/>
  <c r="BW46" i="1"/>
  <c r="BW52" i="1"/>
  <c r="BW38" i="1"/>
  <c r="BW57" i="1"/>
  <c r="BW24" i="1"/>
  <c r="BW45" i="1"/>
  <c r="BW31" i="1"/>
  <c r="BW55" i="1"/>
  <c r="BW25" i="1"/>
  <c r="BW18" i="1"/>
  <c r="BW15" i="1"/>
  <c r="BW9" i="1"/>
  <c r="BW5" i="1"/>
  <c r="BW67" i="1"/>
  <c r="BW58" i="1"/>
  <c r="BW50" i="1"/>
  <c r="BW42" i="1"/>
  <c r="BW20" i="1"/>
  <c r="BW7" i="1"/>
  <c r="BW62" i="1"/>
  <c r="BW60" i="1"/>
  <c r="BW43" i="1"/>
  <c r="BW49" i="1"/>
  <c r="BW28" i="1"/>
  <c r="BW41" i="1"/>
  <c r="BW29" i="1"/>
  <c r="BW27" i="1"/>
  <c r="BW26" i="1"/>
  <c r="BW35" i="1"/>
  <c r="BW34" i="1"/>
  <c r="BW23" i="1"/>
  <c r="BW17" i="1"/>
  <c r="BW12" i="1"/>
  <c r="BW10" i="1"/>
  <c r="BW6" i="1"/>
  <c r="BW53" i="1"/>
  <c r="BW36" i="1"/>
  <c r="BW30" i="1"/>
  <c r="BW21" i="1"/>
  <c r="BW14" i="1"/>
  <c r="BW4" i="1"/>
  <c r="BW66" i="1"/>
  <c r="BW63" i="1"/>
  <c r="BW64" i="1"/>
  <c r="BW47" i="1"/>
  <c r="BW48" i="1"/>
  <c r="BW44" i="1"/>
  <c r="BW51" i="1"/>
  <c r="BW32" i="1"/>
  <c r="BW37" i="1"/>
  <c r="BW40" i="1"/>
  <c r="BW22" i="1"/>
  <c r="BW19" i="1"/>
  <c r="BW16" i="1"/>
  <c r="BW13" i="1"/>
  <c r="BW8" i="1"/>
  <c r="AZ66" i="1" l="1"/>
  <c r="AZ58" i="1"/>
  <c r="AZ53" i="1"/>
  <c r="AZ44" i="1"/>
  <c r="AZ42" i="1"/>
  <c r="AZ31" i="1"/>
  <c r="AZ21" i="1"/>
  <c r="AZ12" i="1"/>
  <c r="AZ7" i="1"/>
  <c r="AZ57" i="1"/>
  <c r="AZ52" i="1"/>
  <c r="AZ43" i="1"/>
  <c r="AZ23" i="1"/>
  <c r="AZ32" i="1"/>
  <c r="AZ27" i="1"/>
  <c r="AZ15" i="1"/>
  <c r="AZ6" i="1"/>
  <c r="AZ61" i="1"/>
  <c r="AZ64" i="1"/>
  <c r="AZ51" i="1"/>
  <c r="AZ47" i="1"/>
  <c r="AZ34" i="1"/>
  <c r="AZ48" i="1"/>
  <c r="AZ28" i="1"/>
  <c r="AZ35" i="1"/>
  <c r="AZ26" i="1"/>
  <c r="AZ38" i="1"/>
  <c r="AZ37" i="1"/>
  <c r="AZ29" i="1"/>
  <c r="AZ17" i="1"/>
  <c r="AZ13" i="1"/>
  <c r="AZ9" i="1"/>
  <c r="AZ5" i="1"/>
  <c r="AZ65" i="1"/>
  <c r="AZ56" i="1"/>
  <c r="AZ40" i="1"/>
  <c r="AZ25" i="1"/>
  <c r="AZ36" i="1"/>
  <c r="AZ20" i="1"/>
  <c r="AZ14" i="1"/>
  <c r="AZ60" i="1"/>
  <c r="AZ59" i="1"/>
  <c r="AZ46" i="1"/>
  <c r="AZ67" i="1"/>
  <c r="AZ41" i="1"/>
  <c r="AZ22" i="1"/>
  <c r="AZ19" i="1"/>
  <c r="AZ10" i="1"/>
  <c r="AZ4" i="1"/>
  <c r="AZ62" i="1"/>
  <c r="AZ55" i="1"/>
  <c r="AZ63" i="1"/>
  <c r="AZ49" i="1"/>
  <c r="AZ54" i="1"/>
  <c r="AZ50" i="1"/>
  <c r="AZ45" i="1"/>
  <c r="AZ39" i="1"/>
  <c r="AZ30" i="1"/>
  <c r="AZ33" i="1"/>
  <c r="AZ24" i="1"/>
  <c r="AZ18" i="1"/>
  <c r="AZ16" i="1"/>
  <c r="AZ11" i="1"/>
  <c r="AZ8" i="1"/>
  <c r="AZ3" i="1"/>
  <c r="BW68" i="1" l="1"/>
  <c r="AZ68" i="1"/>
  <c r="BX69" i="1" l="1"/>
  <c r="BX3" i="1"/>
  <c r="BX6" i="1"/>
  <c r="BX5" i="1"/>
  <c r="BX7" i="1"/>
  <c r="BX8" i="1"/>
  <c r="BX10" i="1"/>
  <c r="BX9" i="1"/>
  <c r="BX14" i="1"/>
  <c r="BX13" i="1"/>
  <c r="BX12" i="1"/>
  <c r="BX15" i="1"/>
  <c r="BX11" i="1"/>
  <c r="BX16" i="1"/>
  <c r="BX17" i="1"/>
  <c r="BX18" i="1"/>
  <c r="BX20" i="1"/>
  <c r="BX19" i="1"/>
  <c r="BX23" i="1"/>
  <c r="BX25" i="1"/>
  <c r="BX21" i="1"/>
  <c r="BX22" i="1"/>
  <c r="BX34" i="1"/>
  <c r="BX55" i="1"/>
  <c r="BX33" i="1"/>
  <c r="BX40" i="1"/>
  <c r="BX35" i="1"/>
  <c r="BX31" i="1"/>
  <c r="BX42" i="1"/>
  <c r="BX37" i="1"/>
  <c r="BX26" i="1"/>
  <c r="BX45" i="1"/>
  <c r="BX30" i="1"/>
  <c r="BX32" i="1"/>
  <c r="BX27" i="1"/>
  <c r="BX24" i="1"/>
  <c r="BX39" i="1"/>
  <c r="BX51" i="1"/>
  <c r="BX29" i="1"/>
  <c r="BX57" i="1"/>
  <c r="BX50" i="1"/>
  <c r="BX44" i="1"/>
  <c r="BX41" i="1"/>
  <c r="BX38" i="1"/>
  <c r="BX36" i="1"/>
  <c r="BX48" i="1"/>
  <c r="BX28" i="1"/>
  <c r="BX52" i="1"/>
  <c r="BX56" i="1"/>
  <c r="BX47" i="1"/>
  <c r="BX49" i="1"/>
  <c r="BX46" i="1"/>
  <c r="BX58" i="1"/>
  <c r="BX64" i="1"/>
  <c r="BX43" i="1"/>
  <c r="BX54" i="1"/>
  <c r="BX53" i="1"/>
  <c r="BX63" i="1"/>
  <c r="BX60" i="1"/>
  <c r="BX59" i="1"/>
  <c r="BX61" i="1"/>
  <c r="BX66" i="1"/>
  <c r="BX62" i="1"/>
  <c r="BX65" i="1"/>
  <c r="BX67" i="1"/>
  <c r="BX4" i="1"/>
  <c r="BA69" i="1"/>
  <c r="BA66" i="1" l="1"/>
  <c r="BA65" i="1"/>
  <c r="BA58" i="1"/>
  <c r="BA56" i="1"/>
  <c r="BA53" i="1"/>
  <c r="BA40" i="1"/>
  <c r="BA44" i="1"/>
  <c r="BA42" i="1"/>
  <c r="BA25" i="1"/>
  <c r="BA31" i="1"/>
  <c r="BA36" i="1"/>
  <c r="BA21" i="1"/>
  <c r="BA20" i="1"/>
  <c r="BA12" i="1"/>
  <c r="BA14" i="1"/>
  <c r="BA7" i="1"/>
  <c r="BA59" i="1"/>
  <c r="BA52" i="1"/>
  <c r="BA67" i="1"/>
  <c r="BA41" i="1"/>
  <c r="BA22" i="1"/>
  <c r="BA19" i="1"/>
  <c r="BA10" i="1"/>
  <c r="BA61" i="1"/>
  <c r="BA64" i="1"/>
  <c r="BA51" i="1"/>
  <c r="BA47" i="1"/>
  <c r="BA34" i="1"/>
  <c r="BA48" i="1"/>
  <c r="BA28" i="1"/>
  <c r="BA35" i="1"/>
  <c r="BA26" i="1"/>
  <c r="BA38" i="1"/>
  <c r="BA37" i="1"/>
  <c r="BA29" i="1"/>
  <c r="BA17" i="1"/>
  <c r="BA13" i="1"/>
  <c r="BA9" i="1"/>
  <c r="BA5" i="1"/>
  <c r="BA60" i="1"/>
  <c r="BA57" i="1"/>
  <c r="BA46" i="1"/>
  <c r="BA43" i="1"/>
  <c r="BA23" i="1"/>
  <c r="BA32" i="1"/>
  <c r="BA27" i="1"/>
  <c r="BA15" i="1"/>
  <c r="BA6" i="1"/>
  <c r="BA62" i="1"/>
  <c r="BA55" i="1"/>
  <c r="BA63" i="1"/>
  <c r="BA49" i="1"/>
  <c r="BA54" i="1"/>
  <c r="BA50" i="1"/>
  <c r="BA45" i="1"/>
  <c r="BA39" i="1"/>
  <c r="BA30" i="1"/>
  <c r="BA33" i="1"/>
  <c r="BA24" i="1"/>
  <c r="BA18" i="1"/>
  <c r="BA16" i="1"/>
  <c r="BA11" i="1"/>
  <c r="BA8" i="1"/>
  <c r="BA3" i="1"/>
  <c r="BY69" i="1" l="1"/>
  <c r="BY3" i="1"/>
  <c r="BY6" i="1"/>
  <c r="BY5" i="1"/>
  <c r="BY7" i="1"/>
  <c r="BY8" i="1"/>
  <c r="BY10" i="1"/>
  <c r="BY14" i="1"/>
  <c r="BY13" i="1"/>
  <c r="BY12" i="1"/>
  <c r="BY15" i="1"/>
  <c r="BY11" i="1"/>
  <c r="BY16" i="1"/>
  <c r="BY17" i="1"/>
  <c r="BY18" i="1"/>
  <c r="BY20" i="1"/>
  <c r="BY19" i="1"/>
  <c r="BY23" i="1"/>
  <c r="BY25" i="1"/>
  <c r="BY21" i="1"/>
  <c r="BY22" i="1"/>
  <c r="BY34" i="1"/>
  <c r="BY55" i="1"/>
  <c r="BY33" i="1"/>
  <c r="BY40" i="1"/>
  <c r="BY35" i="1"/>
  <c r="BY31" i="1"/>
  <c r="BY42" i="1"/>
  <c r="BY37" i="1"/>
  <c r="BY26" i="1"/>
  <c r="BY45" i="1"/>
  <c r="BY30" i="1"/>
  <c r="BY32" i="1"/>
  <c r="BY27" i="1"/>
  <c r="BY24" i="1"/>
  <c r="BY39" i="1"/>
  <c r="BY51" i="1"/>
  <c r="BY29" i="1"/>
  <c r="BY57" i="1"/>
  <c r="BY50" i="1"/>
  <c r="BY44" i="1"/>
  <c r="BY41" i="1"/>
  <c r="BY38" i="1"/>
  <c r="BY36" i="1"/>
  <c r="BY48" i="1"/>
  <c r="BY28" i="1"/>
  <c r="BY52" i="1"/>
  <c r="BY56" i="1"/>
  <c r="BY47" i="1"/>
  <c r="BY49" i="1"/>
  <c r="BY46" i="1"/>
  <c r="BY58" i="1"/>
  <c r="BY64" i="1"/>
  <c r="BY43" i="1"/>
  <c r="BY54" i="1"/>
  <c r="BY53" i="1"/>
  <c r="BY63" i="1"/>
  <c r="BY60" i="1"/>
  <c r="BY59" i="1"/>
  <c r="BY61" i="1"/>
  <c r="BY66" i="1"/>
  <c r="BY62" i="1"/>
  <c r="BY65" i="1"/>
  <c r="BY67" i="1"/>
  <c r="BY4" i="1"/>
  <c r="BB69" i="1"/>
  <c r="BB3" i="1"/>
  <c r="BB5" i="1"/>
  <c r="BB6" i="1"/>
  <c r="BB7" i="1"/>
  <c r="BB8" i="1"/>
  <c r="BB9" i="1"/>
  <c r="BB10" i="1"/>
  <c r="BB14" i="1"/>
  <c r="BB11" i="1"/>
  <c r="BB13" i="1"/>
  <c r="BB15" i="1"/>
  <c r="BB12" i="1"/>
  <c r="BB16" i="1"/>
  <c r="BB17" i="1"/>
  <c r="BB19" i="1"/>
  <c r="BB20" i="1"/>
  <c r="BB18" i="1"/>
  <c r="BB29" i="1"/>
  <c r="BB27" i="1"/>
  <c r="BB21" i="1"/>
  <c r="BB24" i="1"/>
  <c r="BB37" i="1"/>
  <c r="BB22" i="1"/>
  <c r="BB36" i="1"/>
  <c r="BB33" i="1"/>
  <c r="BB38" i="1"/>
  <c r="BB32" i="1"/>
  <c r="BB31" i="1"/>
  <c r="BB30" i="1"/>
  <c r="BB26" i="1"/>
  <c r="BB41" i="1"/>
  <c r="BB25" i="1"/>
  <c r="BB39" i="1"/>
  <c r="BB35" i="1"/>
  <c r="BB23" i="1"/>
  <c r="BB42" i="1"/>
  <c r="BB45" i="1"/>
  <c r="BB28" i="1"/>
  <c r="BB67" i="1"/>
  <c r="BB44" i="1"/>
  <c r="BB50" i="1"/>
  <c r="BB48" i="1"/>
  <c r="BB43" i="1"/>
  <c r="BB40" i="1"/>
  <c r="BB54" i="1"/>
  <c r="BB34" i="1"/>
  <c r="BB46" i="1"/>
  <c r="BB53" i="1"/>
  <c r="BB49" i="1"/>
  <c r="BB47" i="1"/>
  <c r="BB52" i="1"/>
  <c r="BB56" i="1"/>
  <c r="BB63" i="1"/>
  <c r="BB51" i="1"/>
  <c r="BB59" i="1"/>
  <c r="BB58" i="1"/>
  <c r="BB55" i="1"/>
  <c r="BB64" i="1"/>
  <c r="BB57" i="1"/>
  <c r="BB65" i="1"/>
  <c r="BB62" i="1"/>
  <c r="BB61" i="1"/>
  <c r="BB60" i="1"/>
  <c r="BB66" i="1"/>
  <c r="BB4" i="1"/>
  <c r="BX68" i="1" l="1"/>
  <c r="BA68" i="1"/>
  <c r="BY68" i="1"/>
  <c r="BB68" i="1"/>
  <c r="BZ69" i="1" l="1"/>
  <c r="BZ13" i="1"/>
  <c r="BZ22" i="1"/>
  <c r="BZ62" i="1"/>
  <c r="BZ14" i="1"/>
  <c r="BZ24" i="1"/>
  <c r="BZ33" i="1"/>
  <c r="BZ11" i="1"/>
  <c r="BZ53" i="1"/>
  <c r="BZ55" i="1"/>
  <c r="BZ58" i="1"/>
  <c r="BZ23" i="1"/>
  <c r="BZ17" i="1"/>
  <c r="BZ60" i="1"/>
  <c r="BZ59" i="1"/>
  <c r="BZ34" i="1"/>
  <c r="BZ4" i="1"/>
  <c r="BZ6" i="1"/>
  <c r="BZ31" i="1"/>
  <c r="BZ42" i="1"/>
  <c r="BZ25" i="1"/>
  <c r="BZ47" i="1"/>
  <c r="BZ19" i="1"/>
  <c r="BZ64" i="1"/>
  <c r="BZ5" i="1"/>
  <c r="BZ26" i="1"/>
  <c r="BZ10" i="1"/>
  <c r="BZ40" i="1"/>
  <c r="BZ61" i="1"/>
  <c r="BZ38" i="1"/>
  <c r="BZ44" i="1"/>
  <c r="BZ35" i="1"/>
  <c r="BZ48" i="1"/>
  <c r="BZ39" i="1"/>
  <c r="BZ52" i="1"/>
  <c r="BZ36" i="1"/>
  <c r="BZ8" i="1"/>
  <c r="BZ37" i="1"/>
  <c r="BZ28" i="1"/>
  <c r="BZ18" i="1"/>
  <c r="BZ66" i="1"/>
  <c r="BZ46" i="1"/>
  <c r="BZ65" i="1"/>
  <c r="BZ9" i="1"/>
  <c r="BZ20" i="1"/>
  <c r="BZ56" i="1"/>
  <c r="BZ15" i="1"/>
  <c r="BZ57" i="1"/>
  <c r="BZ29" i="1"/>
  <c r="BZ67" i="1"/>
  <c r="BZ32" i="1"/>
  <c r="BZ51" i="1"/>
  <c r="BZ54" i="1"/>
  <c r="BZ27" i="1"/>
  <c r="BZ41" i="1"/>
  <c r="BZ45" i="1"/>
  <c r="BZ7" i="1"/>
  <c r="BZ16" i="1"/>
  <c r="BZ12" i="1"/>
  <c r="BZ63" i="1"/>
  <c r="BZ49" i="1"/>
  <c r="BZ30" i="1"/>
  <c r="BZ43" i="1"/>
  <c r="BZ21" i="1"/>
  <c r="BZ3" i="1"/>
  <c r="BZ50" i="1"/>
  <c r="BC11" i="1"/>
  <c r="BC24" i="1"/>
  <c r="BC61" i="1"/>
  <c r="BC14" i="1"/>
  <c r="BC23" i="1"/>
  <c r="BC36" i="1"/>
  <c r="BC12" i="1"/>
  <c r="BC58" i="1"/>
  <c r="BC22" i="1"/>
  <c r="BC56" i="1"/>
  <c r="BC29" i="1"/>
  <c r="BC64" i="1"/>
  <c r="BC57" i="1"/>
  <c r="BC37" i="1"/>
  <c r="BC4" i="1"/>
  <c r="BC5" i="1"/>
  <c r="BC32" i="1"/>
  <c r="BC31" i="1"/>
  <c r="BC27" i="1"/>
  <c r="BC49" i="1"/>
  <c r="BC18" i="1"/>
  <c r="BC63" i="1"/>
  <c r="BC6" i="1"/>
  <c r="BC26" i="1"/>
  <c r="BC9" i="1"/>
  <c r="BC33" i="1"/>
  <c r="BC65" i="1"/>
  <c r="BC17" i="1"/>
  <c r="BC43" i="1"/>
  <c r="BC50" i="1"/>
  <c r="BC38" i="1"/>
  <c r="BC54" i="1"/>
  <c r="BC42" i="1"/>
  <c r="BC46" i="1"/>
  <c r="BC40" i="1"/>
  <c r="BC8" i="1"/>
  <c r="BC30" i="1"/>
  <c r="BC34" i="1"/>
  <c r="BC19" i="1"/>
  <c r="BC62" i="1"/>
  <c r="BC52" i="1"/>
  <c r="BC60" i="1"/>
  <c r="BC10" i="1"/>
  <c r="BC20" i="1"/>
  <c r="BC53" i="1"/>
  <c r="BC15" i="1"/>
  <c r="BC67" i="1"/>
  <c r="BC28" i="1"/>
  <c r="BC66" i="1"/>
  <c r="BC39" i="1"/>
  <c r="BC45" i="1"/>
  <c r="BC59" i="1"/>
  <c r="BC35" i="1"/>
  <c r="BC48" i="1"/>
  <c r="BC41" i="1"/>
  <c r="BC7" i="1"/>
  <c r="BC16" i="1"/>
  <c r="BC13" i="1"/>
  <c r="BC55" i="1"/>
  <c r="BC47" i="1"/>
  <c r="BC25" i="1"/>
  <c r="BC51" i="1"/>
  <c r="BC21" i="1"/>
  <c r="BC3" i="1"/>
  <c r="BC69" i="1"/>
  <c r="BC44" i="1"/>
  <c r="CA41" i="1" l="1"/>
  <c r="CA69" i="1"/>
  <c r="CA6" i="1"/>
  <c r="CA3" i="1"/>
  <c r="CA5" i="1"/>
  <c r="CA8" i="1"/>
  <c r="CA7" i="1"/>
  <c r="CA10" i="1"/>
  <c r="CA9" i="1"/>
  <c r="CA14" i="1"/>
  <c r="CA18" i="1"/>
  <c r="CA12" i="1"/>
  <c r="CA16" i="1"/>
  <c r="CA11" i="1"/>
  <c r="CA17" i="1"/>
  <c r="CA15" i="1"/>
  <c r="CA19" i="1"/>
  <c r="CA23" i="1"/>
  <c r="CA20" i="1"/>
  <c r="CA25" i="1"/>
  <c r="CA22" i="1"/>
  <c r="CA21" i="1"/>
  <c r="CA24" i="1"/>
  <c r="CA27" i="1"/>
  <c r="CA40" i="1"/>
  <c r="CA34" i="1"/>
  <c r="CA57" i="1"/>
  <c r="CA35" i="1"/>
  <c r="CA45" i="1"/>
  <c r="CA55" i="1"/>
  <c r="CA31" i="1"/>
  <c r="CA39" i="1"/>
  <c r="CA37" i="1"/>
  <c r="CA42" i="1"/>
  <c r="CA26" i="1"/>
  <c r="CA30" i="1"/>
  <c r="CA28" i="1"/>
  <c r="CA51" i="1"/>
  <c r="CA32" i="1"/>
  <c r="CA33" i="1"/>
  <c r="CA50" i="1"/>
  <c r="CA38" i="1"/>
  <c r="CA36" i="1"/>
  <c r="CA29" i="1"/>
  <c r="CA44" i="1"/>
  <c r="CA48" i="1"/>
  <c r="CA52" i="1"/>
  <c r="CA49" i="1"/>
  <c r="CA46" i="1"/>
  <c r="CA56" i="1"/>
  <c r="CA59" i="1"/>
  <c r="CA58" i="1"/>
  <c r="CA47" i="1"/>
  <c r="CA54" i="1"/>
  <c r="CA60" i="1"/>
  <c r="CA53" i="1"/>
  <c r="CA43" i="1"/>
  <c r="CA63" i="1"/>
  <c r="CA61" i="1"/>
  <c r="CA62" i="1"/>
  <c r="CA67" i="1"/>
  <c r="CA64" i="1"/>
  <c r="CA65" i="1"/>
  <c r="CA66" i="1"/>
  <c r="CA4" i="1"/>
  <c r="BD69" i="1"/>
  <c r="BD5" i="1"/>
  <c r="BD3" i="1"/>
  <c r="BD6" i="1"/>
  <c r="BD8" i="1"/>
  <c r="BD7" i="1"/>
  <c r="BD9" i="1"/>
  <c r="BD10" i="1"/>
  <c r="BD14" i="1"/>
  <c r="BD11" i="1"/>
  <c r="BD19" i="1"/>
  <c r="BD13" i="1"/>
  <c r="BD16" i="1"/>
  <c r="BD12" i="1"/>
  <c r="BD17" i="1"/>
  <c r="BD15" i="1"/>
  <c r="BD18" i="1"/>
  <c r="BD29" i="1"/>
  <c r="BD20" i="1"/>
  <c r="BD27" i="1"/>
  <c r="BD24" i="1"/>
  <c r="BD21" i="1"/>
  <c r="BD23" i="1"/>
  <c r="BD35" i="1"/>
  <c r="BD33" i="1"/>
  <c r="BD37" i="1"/>
  <c r="BD67" i="1"/>
  <c r="BD38" i="1"/>
  <c r="BD41" i="1"/>
  <c r="BD22" i="1"/>
  <c r="BD32" i="1"/>
  <c r="BD42" i="1"/>
  <c r="BD30" i="1"/>
  <c r="BD31" i="1"/>
  <c r="BD26" i="1"/>
  <c r="BD25" i="1"/>
  <c r="BD34" i="1"/>
  <c r="BD45" i="1"/>
  <c r="BD39" i="1"/>
  <c r="BD36" i="1"/>
  <c r="BD48" i="1"/>
  <c r="BD44" i="1"/>
  <c r="BD43" i="1"/>
  <c r="BD40" i="1"/>
  <c r="BD28" i="1"/>
  <c r="BD50" i="1"/>
  <c r="BD54" i="1"/>
  <c r="BD46" i="1"/>
  <c r="BD47" i="1"/>
  <c r="BD52" i="1"/>
  <c r="BD53" i="1"/>
  <c r="BD57" i="1"/>
  <c r="BD56" i="1"/>
  <c r="BD49" i="1"/>
  <c r="BD59" i="1"/>
  <c r="BD64" i="1"/>
  <c r="BD58" i="1"/>
  <c r="BD51" i="1"/>
  <c r="BD55" i="1"/>
  <c r="BD65" i="1"/>
  <c r="BD61" i="1"/>
  <c r="BD66" i="1"/>
  <c r="BD63" i="1"/>
  <c r="BD60" i="1"/>
  <c r="BD62" i="1"/>
  <c r="BD4" i="1"/>
  <c r="BC68" i="1" l="1"/>
  <c r="BZ68" i="1"/>
  <c r="BD68" i="1"/>
  <c r="CA68" i="1"/>
  <c r="CB69" i="1" l="1"/>
  <c r="CB6" i="1"/>
  <c r="CB3" i="1"/>
  <c r="CB5" i="1"/>
  <c r="CB8" i="1"/>
  <c r="CB7" i="1"/>
  <c r="CB10" i="1"/>
  <c r="CB9" i="1"/>
  <c r="CB14" i="1"/>
  <c r="CB13" i="1"/>
  <c r="CB18" i="1"/>
  <c r="CB12" i="1"/>
  <c r="CB16" i="1"/>
  <c r="CB11" i="1"/>
  <c r="CB17" i="1"/>
  <c r="CB15" i="1"/>
  <c r="CB19" i="1"/>
  <c r="CB23" i="1"/>
  <c r="CB20" i="1"/>
  <c r="CB25" i="1"/>
  <c r="CB22" i="1"/>
  <c r="CB21" i="1"/>
  <c r="CB24" i="1"/>
  <c r="CB27" i="1"/>
  <c r="CB40" i="1"/>
  <c r="CB34" i="1"/>
  <c r="CB57" i="1"/>
  <c r="CB35" i="1"/>
  <c r="CB45" i="1"/>
  <c r="CB55" i="1"/>
  <c r="CB31" i="1"/>
  <c r="CB39" i="1"/>
  <c r="CB37" i="1"/>
  <c r="CB42" i="1"/>
  <c r="CB26" i="1"/>
  <c r="CB30" i="1"/>
  <c r="CB28" i="1"/>
  <c r="CB51" i="1"/>
  <c r="CB32" i="1"/>
  <c r="CB33" i="1"/>
  <c r="CB41" i="1"/>
  <c r="CB50" i="1"/>
  <c r="CB38" i="1"/>
  <c r="CB36" i="1"/>
  <c r="CB29" i="1"/>
  <c r="CB44" i="1"/>
  <c r="CB48" i="1"/>
  <c r="CB52" i="1"/>
  <c r="CB49" i="1"/>
  <c r="CB46" i="1"/>
  <c r="CB56" i="1"/>
  <c r="CB59" i="1"/>
  <c r="CB58" i="1"/>
  <c r="CB47" i="1"/>
  <c r="CB54" i="1"/>
  <c r="CB60" i="1"/>
  <c r="CB53" i="1"/>
  <c r="CB43" i="1"/>
  <c r="CB63" i="1"/>
  <c r="CB61" i="1"/>
  <c r="CB62" i="1"/>
  <c r="CB67" i="1"/>
  <c r="CB64" i="1"/>
  <c r="CB65" i="1"/>
  <c r="CB66" i="1"/>
  <c r="CB4" i="1"/>
  <c r="BE69" i="1"/>
  <c r="BE20" i="1"/>
  <c r="BE27" i="1"/>
  <c r="BE24" i="1"/>
  <c r="BE21" i="1"/>
  <c r="BE23" i="1"/>
  <c r="BE35" i="1"/>
  <c r="BE33" i="1"/>
  <c r="BE37" i="1"/>
  <c r="BE67" i="1"/>
  <c r="BE38" i="1"/>
  <c r="BE41" i="1"/>
  <c r="BE22" i="1"/>
  <c r="BE32" i="1"/>
  <c r="BE42" i="1"/>
  <c r="BE30" i="1"/>
  <c r="BE31" i="1"/>
  <c r="BE26" i="1"/>
  <c r="BE25" i="1"/>
  <c r="BE34" i="1"/>
  <c r="BE45" i="1"/>
  <c r="BE39" i="1"/>
  <c r="BE36" i="1"/>
  <c r="BE48" i="1"/>
  <c r="BE44" i="1"/>
  <c r="BE43" i="1"/>
  <c r="BE40" i="1"/>
  <c r="BE28" i="1"/>
  <c r="BE50" i="1"/>
  <c r="BE54" i="1"/>
  <c r="BE46" i="1"/>
  <c r="BE47" i="1"/>
  <c r="BE52" i="1"/>
  <c r="BE53" i="1"/>
  <c r="BE57" i="1"/>
  <c r="BE56" i="1"/>
  <c r="BE49" i="1"/>
  <c r="BE59" i="1"/>
  <c r="BE58" i="1"/>
  <c r="BE51" i="1"/>
  <c r="BE55" i="1"/>
  <c r="BE65" i="1"/>
  <c r="BE61" i="1"/>
  <c r="BE66" i="1"/>
  <c r="BE63" i="1"/>
  <c r="BE60" i="1"/>
  <c r="BE62" i="1"/>
  <c r="BE5" i="1"/>
  <c r="BE3" i="1"/>
  <c r="BE6" i="1"/>
  <c r="BE8" i="1"/>
  <c r="BE7" i="1"/>
  <c r="BE9" i="1"/>
  <c r="BE10" i="1"/>
  <c r="BE14" i="1"/>
  <c r="BE11" i="1"/>
  <c r="BE19" i="1"/>
  <c r="BE13" i="1"/>
  <c r="BE16" i="1"/>
  <c r="BE12" i="1"/>
  <c r="BE17" i="1"/>
  <c r="BE15" i="1"/>
  <c r="BE18" i="1"/>
  <c r="BE29" i="1"/>
  <c r="BF4" i="1"/>
  <c r="BE4" i="1"/>
  <c r="AM68" i="1" l="1"/>
  <c r="AN68" i="1"/>
  <c r="AO68" i="1"/>
  <c r="AP68" i="1"/>
  <c r="AQ68" i="1"/>
  <c r="AR68" i="1"/>
  <c r="AT68" i="1"/>
  <c r="BQ68" i="1" l="1"/>
  <c r="CN68" i="1"/>
  <c r="CF68" i="1"/>
  <c r="BE68" i="1"/>
  <c r="CB68" i="1"/>
  <c r="BF68" i="1"/>
  <c r="BN68" i="1" l="1"/>
  <c r="BL68" i="1"/>
  <c r="BJ68" i="1"/>
  <c r="BH68" i="1"/>
  <c r="CJ68" i="1"/>
  <c r="CH68" i="1"/>
  <c r="CK68" i="1"/>
  <c r="CI68" i="1"/>
  <c r="CG68" i="1"/>
  <c r="CE68" i="1"/>
  <c r="CC68" i="1"/>
  <c r="BM68" i="1"/>
  <c r="BK68" i="1"/>
  <c r="BI68" i="1"/>
  <c r="BG68" i="1"/>
  <c r="CD68" i="1"/>
  <c r="CK35" i="1"/>
  <c r="CD4" i="1"/>
  <c r="CE4" i="1"/>
  <c r="CF4" i="1"/>
  <c r="CG4" i="1"/>
  <c r="CH4" i="1"/>
  <c r="CI4" i="1"/>
  <c r="CJ4" i="1"/>
  <c r="CK4" i="1"/>
  <c r="CD6" i="1"/>
  <c r="CE6" i="1"/>
  <c r="CF6" i="1"/>
  <c r="CG6" i="1"/>
  <c r="CH6" i="1"/>
  <c r="CI6" i="1"/>
  <c r="CJ6" i="1"/>
  <c r="CK6" i="1"/>
  <c r="CD3" i="1"/>
  <c r="CE3" i="1"/>
  <c r="CF3" i="1"/>
  <c r="CG3" i="1"/>
  <c r="CH3" i="1"/>
  <c r="CI3" i="1"/>
  <c r="CJ3" i="1"/>
  <c r="CK3" i="1"/>
  <c r="CD5" i="1"/>
  <c r="CE5" i="1"/>
  <c r="CF5" i="1"/>
  <c r="CG5" i="1"/>
  <c r="CH5" i="1"/>
  <c r="CI5" i="1"/>
  <c r="CJ5" i="1"/>
  <c r="CK5" i="1"/>
  <c r="CD8" i="1"/>
  <c r="CE8" i="1"/>
  <c r="CF8" i="1"/>
  <c r="CG8" i="1"/>
  <c r="CH8" i="1"/>
  <c r="CI8" i="1"/>
  <c r="CJ8" i="1"/>
  <c r="CK8" i="1"/>
  <c r="CD7" i="1"/>
  <c r="CE7" i="1"/>
  <c r="CF7" i="1"/>
  <c r="CG7" i="1"/>
  <c r="CH7" i="1"/>
  <c r="CI7" i="1"/>
  <c r="CJ7" i="1"/>
  <c r="CK7" i="1"/>
  <c r="CD10" i="1"/>
  <c r="CE10" i="1"/>
  <c r="CF10" i="1"/>
  <c r="CG10" i="1"/>
  <c r="CH10" i="1"/>
  <c r="CI10" i="1"/>
  <c r="CJ10" i="1"/>
  <c r="CK10" i="1"/>
  <c r="CD9" i="1"/>
  <c r="CE9" i="1"/>
  <c r="CF9" i="1"/>
  <c r="CG9" i="1"/>
  <c r="CH9" i="1"/>
  <c r="CI9" i="1"/>
  <c r="CJ9" i="1"/>
  <c r="CK9" i="1"/>
  <c r="CD14" i="1"/>
  <c r="CE14" i="1"/>
  <c r="CF14" i="1"/>
  <c r="CG14" i="1"/>
  <c r="CH14" i="1"/>
  <c r="CI14" i="1"/>
  <c r="CJ14" i="1"/>
  <c r="CK14" i="1"/>
  <c r="CD13" i="1"/>
  <c r="CE13" i="1"/>
  <c r="CF13" i="1"/>
  <c r="CG13" i="1"/>
  <c r="CH13" i="1"/>
  <c r="CI13" i="1"/>
  <c r="CJ13" i="1"/>
  <c r="CK13" i="1"/>
  <c r="CD12" i="1"/>
  <c r="CE12" i="1"/>
  <c r="CF12" i="1"/>
  <c r="CG12" i="1"/>
  <c r="CH12" i="1"/>
  <c r="CI12" i="1"/>
  <c r="CJ12" i="1"/>
  <c r="CK12" i="1"/>
  <c r="CD16" i="1"/>
  <c r="CE16" i="1"/>
  <c r="CF16" i="1"/>
  <c r="CG16" i="1"/>
  <c r="CH16" i="1"/>
  <c r="CI16" i="1"/>
  <c r="CJ16" i="1"/>
  <c r="CK16" i="1"/>
  <c r="CD18" i="1"/>
  <c r="CE18" i="1"/>
  <c r="CF18" i="1"/>
  <c r="CG18" i="1"/>
  <c r="CH18" i="1"/>
  <c r="CI18" i="1"/>
  <c r="CJ18" i="1"/>
  <c r="CK18" i="1"/>
  <c r="CD11" i="1"/>
  <c r="CE11" i="1"/>
  <c r="CF11" i="1"/>
  <c r="CG11" i="1"/>
  <c r="CH11" i="1"/>
  <c r="CI11" i="1"/>
  <c r="CJ11" i="1"/>
  <c r="CK11" i="1"/>
  <c r="CD17" i="1"/>
  <c r="CE17" i="1"/>
  <c r="CF17" i="1"/>
  <c r="CG17" i="1"/>
  <c r="CH17" i="1"/>
  <c r="CI17" i="1"/>
  <c r="CJ17" i="1"/>
  <c r="CK17" i="1"/>
  <c r="CD19" i="1"/>
  <c r="CE19" i="1"/>
  <c r="CF19" i="1"/>
  <c r="CG19" i="1"/>
  <c r="CH19" i="1"/>
  <c r="CI19" i="1"/>
  <c r="CJ19" i="1"/>
  <c r="CK19" i="1"/>
  <c r="CD23" i="1"/>
  <c r="CE23" i="1"/>
  <c r="CF23" i="1"/>
  <c r="CG23" i="1"/>
  <c r="CH23" i="1"/>
  <c r="CI23" i="1"/>
  <c r="CJ23" i="1"/>
  <c r="CK23" i="1"/>
  <c r="CD20" i="1"/>
  <c r="CE20" i="1"/>
  <c r="CF20" i="1"/>
  <c r="CG20" i="1"/>
  <c r="CH20" i="1"/>
  <c r="CI20" i="1"/>
  <c r="CJ20" i="1"/>
  <c r="CK20" i="1"/>
  <c r="CD22" i="1"/>
  <c r="CE22" i="1"/>
  <c r="CF22" i="1"/>
  <c r="CG22" i="1"/>
  <c r="CH22" i="1"/>
  <c r="CI22" i="1"/>
  <c r="CJ22" i="1"/>
  <c r="CK22" i="1"/>
  <c r="CD15" i="1"/>
  <c r="CE15" i="1"/>
  <c r="CF15" i="1"/>
  <c r="CG15" i="1"/>
  <c r="CH15" i="1"/>
  <c r="CI15" i="1"/>
  <c r="CJ15" i="1"/>
  <c r="CK15" i="1"/>
  <c r="CD25" i="1"/>
  <c r="CE25" i="1"/>
  <c r="CF25" i="1"/>
  <c r="CG25" i="1"/>
  <c r="CH25" i="1"/>
  <c r="CI25" i="1"/>
  <c r="CJ25" i="1"/>
  <c r="CK25" i="1"/>
  <c r="CD24" i="1"/>
  <c r="CE24" i="1"/>
  <c r="CF24" i="1"/>
  <c r="CG24" i="1"/>
  <c r="CH24" i="1"/>
  <c r="CI24" i="1"/>
  <c r="CJ24" i="1"/>
  <c r="CK24" i="1"/>
  <c r="CD21" i="1"/>
  <c r="CE21" i="1"/>
  <c r="CF21" i="1"/>
  <c r="CG21" i="1"/>
  <c r="CH21" i="1"/>
  <c r="CI21" i="1"/>
  <c r="CJ21" i="1"/>
  <c r="CK21" i="1"/>
  <c r="CD40" i="1"/>
  <c r="CE40" i="1"/>
  <c r="CF40" i="1"/>
  <c r="CG40" i="1"/>
  <c r="CH40" i="1"/>
  <c r="CI40" i="1"/>
  <c r="CJ40" i="1"/>
  <c r="CK40" i="1"/>
  <c r="CD57" i="1"/>
  <c r="CE57" i="1"/>
  <c r="CF57" i="1"/>
  <c r="CG57" i="1"/>
  <c r="CH57" i="1"/>
  <c r="CI57" i="1"/>
  <c r="CJ57" i="1"/>
  <c r="CK57" i="1"/>
  <c r="CD27" i="1"/>
  <c r="CE27" i="1"/>
  <c r="CF27" i="1"/>
  <c r="CG27" i="1"/>
  <c r="CH27" i="1"/>
  <c r="CI27" i="1"/>
  <c r="CJ27" i="1"/>
  <c r="CK27" i="1"/>
  <c r="CD34" i="1"/>
  <c r="CE34" i="1"/>
  <c r="CF34" i="1"/>
  <c r="CG34" i="1"/>
  <c r="CH34" i="1"/>
  <c r="CI34" i="1"/>
  <c r="CJ34" i="1"/>
  <c r="CK34" i="1"/>
  <c r="CD55" i="1"/>
  <c r="CE55" i="1"/>
  <c r="CF55" i="1"/>
  <c r="CG55" i="1"/>
  <c r="CH55" i="1"/>
  <c r="CI55" i="1"/>
  <c r="CJ55" i="1"/>
  <c r="CK55" i="1"/>
  <c r="CD37" i="1"/>
  <c r="CE37" i="1"/>
  <c r="CF37" i="1"/>
  <c r="CG37" i="1"/>
  <c r="CH37" i="1"/>
  <c r="CI37" i="1"/>
  <c r="CJ37" i="1"/>
  <c r="CK37" i="1"/>
  <c r="CD35" i="1"/>
  <c r="CE35" i="1"/>
  <c r="CF35" i="1"/>
  <c r="CG35" i="1"/>
  <c r="CH35" i="1"/>
  <c r="CI35" i="1"/>
  <c r="CJ35" i="1"/>
  <c r="CD31" i="1"/>
  <c r="CE31" i="1"/>
  <c r="CF31" i="1"/>
  <c r="CG31" i="1"/>
  <c r="CH31" i="1"/>
  <c r="CI31" i="1"/>
  <c r="CJ31" i="1"/>
  <c r="CK31" i="1"/>
  <c r="CD45" i="1"/>
  <c r="CE45" i="1"/>
  <c r="CF45" i="1"/>
  <c r="CG45" i="1"/>
  <c r="CH45" i="1"/>
  <c r="CI45" i="1"/>
  <c r="CJ45" i="1"/>
  <c r="CK45" i="1"/>
  <c r="CD28" i="1"/>
  <c r="CE28" i="1"/>
  <c r="CF28" i="1"/>
  <c r="CG28" i="1"/>
  <c r="CH28" i="1"/>
  <c r="CI28" i="1"/>
  <c r="CJ28" i="1"/>
  <c r="CK28" i="1"/>
  <c r="CD32" i="1"/>
  <c r="CE32" i="1"/>
  <c r="CF32" i="1"/>
  <c r="CG32" i="1"/>
  <c r="CH32" i="1"/>
  <c r="CI32" i="1"/>
  <c r="CJ32" i="1"/>
  <c r="CK32" i="1"/>
  <c r="CM32" i="1" s="1"/>
  <c r="CD30" i="1"/>
  <c r="CE30" i="1"/>
  <c r="CF30" i="1"/>
  <c r="CG30" i="1"/>
  <c r="CH30" i="1"/>
  <c r="CI30" i="1"/>
  <c r="CJ30" i="1"/>
  <c r="CK30" i="1"/>
  <c r="CD33" i="1"/>
  <c r="CE33" i="1"/>
  <c r="CF33" i="1"/>
  <c r="CG33" i="1"/>
  <c r="CH33" i="1"/>
  <c r="CI33" i="1"/>
  <c r="CJ33" i="1"/>
  <c r="CK33" i="1"/>
  <c r="CD26" i="1"/>
  <c r="CE26" i="1"/>
  <c r="CF26" i="1"/>
  <c r="CG26" i="1"/>
  <c r="CH26" i="1"/>
  <c r="CI26" i="1"/>
  <c r="CJ26" i="1"/>
  <c r="CK26" i="1"/>
  <c r="CM26" i="1" s="1"/>
  <c r="CD42" i="1"/>
  <c r="CE42" i="1"/>
  <c r="CF42" i="1"/>
  <c r="CG42" i="1"/>
  <c r="CH42" i="1"/>
  <c r="CI42" i="1"/>
  <c r="CJ42" i="1"/>
  <c r="CK42" i="1"/>
  <c r="CM42" i="1" s="1"/>
  <c r="CD51" i="1"/>
  <c r="CE51" i="1"/>
  <c r="CF51" i="1"/>
  <c r="CG51" i="1"/>
  <c r="CH51" i="1"/>
  <c r="CI51" i="1"/>
  <c r="CJ51" i="1"/>
  <c r="CK51" i="1"/>
  <c r="CM51" i="1" s="1"/>
  <c r="CD39" i="1"/>
  <c r="CE39" i="1"/>
  <c r="CF39" i="1"/>
  <c r="CG39" i="1"/>
  <c r="CH39" i="1"/>
  <c r="CI39" i="1"/>
  <c r="CJ39" i="1"/>
  <c r="CK39" i="1"/>
  <c r="CM39" i="1" s="1"/>
  <c r="CD29" i="1"/>
  <c r="CE29" i="1"/>
  <c r="CF29" i="1"/>
  <c r="CG29" i="1"/>
  <c r="CH29" i="1"/>
  <c r="CI29" i="1"/>
  <c r="CJ29" i="1"/>
  <c r="CK29" i="1"/>
  <c r="CM29" i="1" s="1"/>
  <c r="CD41" i="1"/>
  <c r="CE41" i="1"/>
  <c r="CF41" i="1"/>
  <c r="CG41" i="1"/>
  <c r="CH41" i="1"/>
  <c r="CI41" i="1"/>
  <c r="CJ41" i="1"/>
  <c r="CK41" i="1"/>
  <c r="CM41" i="1" s="1"/>
  <c r="CD50" i="1"/>
  <c r="CE50" i="1"/>
  <c r="CF50" i="1"/>
  <c r="CG50" i="1"/>
  <c r="CH50" i="1"/>
  <c r="CI50" i="1"/>
  <c r="CJ50" i="1"/>
  <c r="CK50" i="1"/>
  <c r="CD36" i="1"/>
  <c r="CE36" i="1"/>
  <c r="CF36" i="1"/>
  <c r="CG36" i="1"/>
  <c r="CH36" i="1"/>
  <c r="CI36" i="1"/>
  <c r="CJ36" i="1"/>
  <c r="CK36" i="1"/>
  <c r="CM36" i="1" s="1"/>
  <c r="CD48" i="1"/>
  <c r="CE48" i="1"/>
  <c r="CF48" i="1"/>
  <c r="CG48" i="1"/>
  <c r="CH48" i="1"/>
  <c r="CI48" i="1"/>
  <c r="CJ48" i="1"/>
  <c r="CK48" i="1"/>
  <c r="CM48" i="1" s="1"/>
  <c r="CD44" i="1"/>
  <c r="CE44" i="1"/>
  <c r="CF44" i="1"/>
  <c r="CG44" i="1"/>
  <c r="CH44" i="1"/>
  <c r="CI44" i="1"/>
  <c r="CJ44" i="1"/>
  <c r="CK44" i="1"/>
  <c r="CM44" i="1" s="1"/>
  <c r="CD49" i="1"/>
  <c r="CE49" i="1"/>
  <c r="CF49" i="1"/>
  <c r="CG49" i="1"/>
  <c r="CH49" i="1"/>
  <c r="CI49" i="1"/>
  <c r="CJ49" i="1"/>
  <c r="CK49" i="1"/>
  <c r="CD46" i="1"/>
  <c r="CE46" i="1"/>
  <c r="CF46" i="1"/>
  <c r="CG46" i="1"/>
  <c r="CH46" i="1"/>
  <c r="CI46" i="1"/>
  <c r="CJ46" i="1"/>
  <c r="CK46" i="1"/>
  <c r="CM46" i="1" s="1"/>
  <c r="CD38" i="1"/>
  <c r="CE38" i="1"/>
  <c r="CF38" i="1"/>
  <c r="CG38" i="1"/>
  <c r="CH38" i="1"/>
  <c r="CI38" i="1"/>
  <c r="CJ38" i="1"/>
  <c r="CK38" i="1"/>
  <c r="CM38" i="1" s="1"/>
  <c r="CD52" i="1"/>
  <c r="CE52" i="1"/>
  <c r="CF52" i="1"/>
  <c r="CG52" i="1"/>
  <c r="CH52" i="1"/>
  <c r="CI52" i="1"/>
  <c r="CJ52" i="1"/>
  <c r="CK52" i="1"/>
  <c r="CM52" i="1" s="1"/>
  <c r="CD54" i="1"/>
  <c r="CE54" i="1"/>
  <c r="CF54" i="1"/>
  <c r="CG54" i="1"/>
  <c r="CH54" i="1"/>
  <c r="CI54" i="1"/>
  <c r="CJ54" i="1"/>
  <c r="CK54" i="1"/>
  <c r="CD60" i="1"/>
  <c r="CE60" i="1"/>
  <c r="CF60" i="1"/>
  <c r="CG60" i="1"/>
  <c r="CH60" i="1"/>
  <c r="CI60" i="1"/>
  <c r="CJ60" i="1"/>
  <c r="CK60" i="1"/>
  <c r="CD47" i="1"/>
  <c r="CE47" i="1"/>
  <c r="CF47" i="1"/>
  <c r="CG47" i="1"/>
  <c r="CH47" i="1"/>
  <c r="CI47" i="1"/>
  <c r="CJ47" i="1"/>
  <c r="CK47" i="1"/>
  <c r="CD56" i="1"/>
  <c r="CE56" i="1"/>
  <c r="CF56" i="1"/>
  <c r="CG56" i="1"/>
  <c r="CH56" i="1"/>
  <c r="CI56" i="1"/>
  <c r="CJ56" i="1"/>
  <c r="CK56" i="1"/>
  <c r="CM56" i="1" s="1"/>
  <c r="CD58" i="1"/>
  <c r="CE58" i="1"/>
  <c r="CF58" i="1"/>
  <c r="CG58" i="1"/>
  <c r="CH58" i="1"/>
  <c r="CI58" i="1"/>
  <c r="CJ58" i="1"/>
  <c r="CK58" i="1"/>
  <c r="CD43" i="1"/>
  <c r="CE43" i="1"/>
  <c r="CF43" i="1"/>
  <c r="CG43" i="1"/>
  <c r="CH43" i="1"/>
  <c r="CI43" i="1"/>
  <c r="CJ43" i="1"/>
  <c r="CK43" i="1"/>
  <c r="CD59" i="1"/>
  <c r="CE59" i="1"/>
  <c r="CF59" i="1"/>
  <c r="CG59" i="1"/>
  <c r="CH59" i="1"/>
  <c r="CI59" i="1"/>
  <c r="CJ59" i="1"/>
  <c r="CK59" i="1"/>
  <c r="CD63" i="1"/>
  <c r="CE63" i="1"/>
  <c r="CF63" i="1"/>
  <c r="CG63" i="1"/>
  <c r="CH63" i="1"/>
  <c r="CI63" i="1"/>
  <c r="CJ63" i="1"/>
  <c r="CK63" i="1"/>
  <c r="CM63" i="1" s="1"/>
  <c r="CD67" i="1"/>
  <c r="CE67" i="1"/>
  <c r="CF67" i="1"/>
  <c r="CG67" i="1"/>
  <c r="CH67" i="1"/>
  <c r="CI67" i="1"/>
  <c r="CJ67" i="1"/>
  <c r="CK67" i="1"/>
  <c r="CD61" i="1"/>
  <c r="CE61" i="1"/>
  <c r="CF61" i="1"/>
  <c r="CG61" i="1"/>
  <c r="CH61" i="1"/>
  <c r="CI61" i="1"/>
  <c r="CJ61" i="1"/>
  <c r="CK61" i="1"/>
  <c r="CD62" i="1"/>
  <c r="CE62" i="1"/>
  <c r="CF62" i="1"/>
  <c r="CG62" i="1"/>
  <c r="CH62" i="1"/>
  <c r="CI62" i="1"/>
  <c r="CJ62" i="1"/>
  <c r="CK62" i="1"/>
  <c r="CD64" i="1"/>
  <c r="CE64" i="1"/>
  <c r="CF64" i="1"/>
  <c r="CG64" i="1"/>
  <c r="CH64" i="1"/>
  <c r="CI64" i="1"/>
  <c r="CJ64" i="1"/>
  <c r="CK64" i="1"/>
  <c r="CM64" i="1" s="1"/>
  <c r="CD53" i="1"/>
  <c r="CE53" i="1"/>
  <c r="CF53" i="1"/>
  <c r="CG53" i="1"/>
  <c r="CH53" i="1"/>
  <c r="CI53" i="1"/>
  <c r="CJ53" i="1"/>
  <c r="CK53" i="1"/>
  <c r="CD65" i="1"/>
  <c r="CE65" i="1"/>
  <c r="CF65" i="1"/>
  <c r="CG65" i="1"/>
  <c r="CH65" i="1"/>
  <c r="CI65" i="1"/>
  <c r="CJ65" i="1"/>
  <c r="CK65" i="1"/>
  <c r="CD66" i="1"/>
  <c r="CE66" i="1"/>
  <c r="CF66" i="1"/>
  <c r="CG66" i="1"/>
  <c r="CH66" i="1"/>
  <c r="CI66" i="1"/>
  <c r="CJ66" i="1"/>
  <c r="CK66" i="1"/>
  <c r="CD69" i="1"/>
  <c r="CE69" i="1"/>
  <c r="CF69" i="1"/>
  <c r="CG69" i="1"/>
  <c r="CH69" i="1"/>
  <c r="CI69" i="1"/>
  <c r="CJ69" i="1"/>
  <c r="CK69" i="1"/>
  <c r="CM69" i="1" s="1"/>
  <c r="CC6" i="1"/>
  <c r="CC3" i="1"/>
  <c r="CC5" i="1"/>
  <c r="CC8" i="1"/>
  <c r="CC7" i="1"/>
  <c r="CC10" i="1"/>
  <c r="CC9" i="1"/>
  <c r="CC14" i="1"/>
  <c r="CC13" i="1"/>
  <c r="CC12" i="1"/>
  <c r="CC16" i="1"/>
  <c r="CC18" i="1"/>
  <c r="CC11" i="1"/>
  <c r="CC17" i="1"/>
  <c r="CC19" i="1"/>
  <c r="CC23" i="1"/>
  <c r="CC20" i="1"/>
  <c r="CC22" i="1"/>
  <c r="CC15" i="1"/>
  <c r="CC25" i="1"/>
  <c r="CC24" i="1"/>
  <c r="CC21" i="1"/>
  <c r="CC40" i="1"/>
  <c r="CC57" i="1"/>
  <c r="CC27" i="1"/>
  <c r="CC34" i="1"/>
  <c r="CC55" i="1"/>
  <c r="CC37" i="1"/>
  <c r="CC35" i="1"/>
  <c r="CC31" i="1"/>
  <c r="CC45" i="1"/>
  <c r="CC28" i="1"/>
  <c r="CC32" i="1"/>
  <c r="CC30" i="1"/>
  <c r="CC33" i="1"/>
  <c r="CC26" i="1"/>
  <c r="CC42" i="1"/>
  <c r="CC51" i="1"/>
  <c r="CC39" i="1"/>
  <c r="CC29" i="1"/>
  <c r="CC41" i="1"/>
  <c r="CC50" i="1"/>
  <c r="CC36" i="1"/>
  <c r="CC48" i="1"/>
  <c r="CC44" i="1"/>
  <c r="CC49" i="1"/>
  <c r="CC46" i="1"/>
  <c r="CC38" i="1"/>
  <c r="CC52" i="1"/>
  <c r="CC54" i="1"/>
  <c r="CC60" i="1"/>
  <c r="CC47" i="1"/>
  <c r="CC56" i="1"/>
  <c r="CC58" i="1"/>
  <c r="CC43" i="1"/>
  <c r="CC59" i="1"/>
  <c r="CC63" i="1"/>
  <c r="CC67" i="1"/>
  <c r="CC61" i="1"/>
  <c r="CC62" i="1"/>
  <c r="CC64" i="1"/>
  <c r="CC53" i="1"/>
  <c r="CC65" i="1"/>
  <c r="CC66" i="1"/>
  <c r="CC69" i="1"/>
  <c r="CC4" i="1"/>
  <c r="BF5" i="1"/>
  <c r="BG5" i="1"/>
  <c r="BH5" i="1"/>
  <c r="BI5" i="1"/>
  <c r="BJ5" i="1"/>
  <c r="BK5" i="1"/>
  <c r="BL5" i="1"/>
  <c r="BM5" i="1"/>
  <c r="BN5" i="1"/>
  <c r="BF3" i="1"/>
  <c r="BG3" i="1"/>
  <c r="BH3" i="1"/>
  <c r="BI3" i="1"/>
  <c r="BK3" i="1"/>
  <c r="BL3" i="1"/>
  <c r="BM3" i="1"/>
  <c r="BN3" i="1"/>
  <c r="BF6" i="1"/>
  <c r="BG6" i="1"/>
  <c r="BH6" i="1"/>
  <c r="BI6" i="1"/>
  <c r="BJ6" i="1"/>
  <c r="BK6" i="1"/>
  <c r="BL6" i="1"/>
  <c r="BM6" i="1"/>
  <c r="BN6" i="1"/>
  <c r="BF8" i="1"/>
  <c r="BG8" i="1"/>
  <c r="BH8" i="1"/>
  <c r="BI8" i="1"/>
  <c r="BJ8" i="1"/>
  <c r="BK8" i="1"/>
  <c r="BL8" i="1"/>
  <c r="BM8" i="1"/>
  <c r="BN8" i="1"/>
  <c r="BF7" i="1"/>
  <c r="BG7" i="1"/>
  <c r="BH7" i="1"/>
  <c r="BI7" i="1"/>
  <c r="BJ7" i="1"/>
  <c r="BK7" i="1"/>
  <c r="BL7" i="1"/>
  <c r="BM7" i="1"/>
  <c r="BN7" i="1"/>
  <c r="BF9" i="1"/>
  <c r="BG9" i="1"/>
  <c r="BH9" i="1"/>
  <c r="BI9" i="1"/>
  <c r="BJ9" i="1"/>
  <c r="BK9" i="1"/>
  <c r="BL9" i="1"/>
  <c r="BM9" i="1"/>
  <c r="BN9" i="1"/>
  <c r="BF10" i="1"/>
  <c r="BG10" i="1"/>
  <c r="BH10" i="1"/>
  <c r="BI10" i="1"/>
  <c r="BJ10" i="1"/>
  <c r="BK10" i="1"/>
  <c r="BL10" i="1"/>
  <c r="BM10" i="1"/>
  <c r="BN10" i="1"/>
  <c r="BP10" i="1" s="1"/>
  <c r="BF14" i="1"/>
  <c r="BG14" i="1"/>
  <c r="BH14" i="1"/>
  <c r="BI14" i="1"/>
  <c r="BJ14" i="1"/>
  <c r="BK14" i="1"/>
  <c r="BL14" i="1"/>
  <c r="BM14" i="1"/>
  <c r="BN14" i="1"/>
  <c r="BP14" i="1" s="1"/>
  <c r="BF11" i="1"/>
  <c r="BG11" i="1"/>
  <c r="BH11" i="1"/>
  <c r="BI11" i="1"/>
  <c r="BJ11" i="1"/>
  <c r="BK11" i="1"/>
  <c r="BL11" i="1"/>
  <c r="BM11" i="1"/>
  <c r="BN11" i="1"/>
  <c r="BF13" i="1"/>
  <c r="BG13" i="1"/>
  <c r="BH13" i="1"/>
  <c r="BI13" i="1"/>
  <c r="BJ13" i="1"/>
  <c r="BK13" i="1"/>
  <c r="BL13" i="1"/>
  <c r="BM13" i="1"/>
  <c r="BN13" i="1"/>
  <c r="BF16" i="1"/>
  <c r="BG16" i="1"/>
  <c r="BH16" i="1"/>
  <c r="BI16" i="1"/>
  <c r="BJ16" i="1"/>
  <c r="BK16" i="1"/>
  <c r="BL16" i="1"/>
  <c r="BM16" i="1"/>
  <c r="BN16" i="1"/>
  <c r="BF19" i="1"/>
  <c r="BG19" i="1"/>
  <c r="BH19" i="1"/>
  <c r="BI19" i="1"/>
  <c r="BJ19" i="1"/>
  <c r="BK19" i="1"/>
  <c r="BL19" i="1"/>
  <c r="BM19" i="1"/>
  <c r="BN19" i="1"/>
  <c r="BF12" i="1"/>
  <c r="BG12" i="1"/>
  <c r="BH12" i="1"/>
  <c r="BI12" i="1"/>
  <c r="BJ12" i="1"/>
  <c r="BK12" i="1"/>
  <c r="BL12" i="1"/>
  <c r="BM12" i="1"/>
  <c r="BN12" i="1"/>
  <c r="BF17" i="1"/>
  <c r="BG17" i="1"/>
  <c r="BH17" i="1"/>
  <c r="BI17" i="1"/>
  <c r="BJ17" i="1"/>
  <c r="BK17" i="1"/>
  <c r="BL17" i="1"/>
  <c r="BM17" i="1"/>
  <c r="BN17" i="1"/>
  <c r="BP17" i="1" s="1"/>
  <c r="BF18" i="1"/>
  <c r="BG18" i="1"/>
  <c r="BH18" i="1"/>
  <c r="BI18" i="1"/>
  <c r="BJ18" i="1"/>
  <c r="BK18" i="1"/>
  <c r="BL18" i="1"/>
  <c r="BM18" i="1"/>
  <c r="BN18" i="1"/>
  <c r="BF29" i="1"/>
  <c r="BG29" i="1"/>
  <c r="BH29" i="1"/>
  <c r="BI29" i="1"/>
  <c r="BJ29" i="1"/>
  <c r="BK29" i="1"/>
  <c r="BL29" i="1"/>
  <c r="BM29" i="1"/>
  <c r="BN29" i="1"/>
  <c r="BP29" i="1" s="1"/>
  <c r="BF20" i="1"/>
  <c r="BG20" i="1"/>
  <c r="BH20" i="1"/>
  <c r="BI20" i="1"/>
  <c r="BJ20" i="1"/>
  <c r="BK20" i="1"/>
  <c r="BL20" i="1"/>
  <c r="BM20" i="1"/>
  <c r="BN20" i="1"/>
  <c r="BF24" i="1"/>
  <c r="BG24" i="1"/>
  <c r="BH24" i="1"/>
  <c r="BI24" i="1"/>
  <c r="BJ24" i="1"/>
  <c r="BK24" i="1"/>
  <c r="BL24" i="1"/>
  <c r="BM24" i="1"/>
  <c r="BN24" i="1"/>
  <c r="BF15" i="1"/>
  <c r="BG15" i="1"/>
  <c r="BH15" i="1"/>
  <c r="BI15" i="1"/>
  <c r="BJ15" i="1"/>
  <c r="BK15" i="1"/>
  <c r="BL15" i="1"/>
  <c r="BM15" i="1"/>
  <c r="BN15" i="1"/>
  <c r="BF27" i="1"/>
  <c r="BG27" i="1"/>
  <c r="BH27" i="1"/>
  <c r="BI27" i="1"/>
  <c r="BJ27" i="1"/>
  <c r="BK27" i="1"/>
  <c r="BL27" i="1"/>
  <c r="BM27" i="1"/>
  <c r="BN27" i="1"/>
  <c r="BP27" i="1" s="1"/>
  <c r="BF23" i="1"/>
  <c r="BG23" i="1"/>
  <c r="BH23" i="1"/>
  <c r="BI23" i="1"/>
  <c r="BJ23" i="1"/>
  <c r="BK23" i="1"/>
  <c r="BL23" i="1"/>
  <c r="BM23" i="1"/>
  <c r="BN23" i="1"/>
  <c r="BP23" i="1" s="1"/>
  <c r="BF21" i="1"/>
  <c r="BG21" i="1"/>
  <c r="BH21" i="1"/>
  <c r="BI21" i="1"/>
  <c r="BJ21" i="1"/>
  <c r="BK21" i="1"/>
  <c r="BL21" i="1"/>
  <c r="BM21" i="1"/>
  <c r="BN21" i="1"/>
  <c r="BF33" i="1"/>
  <c r="BG33" i="1"/>
  <c r="BH33" i="1"/>
  <c r="BI33" i="1"/>
  <c r="BJ33" i="1"/>
  <c r="BK33" i="1"/>
  <c r="BL33" i="1"/>
  <c r="BM33" i="1"/>
  <c r="BN33" i="1"/>
  <c r="BP33" i="1" s="1"/>
  <c r="BF67" i="1"/>
  <c r="BG67" i="1"/>
  <c r="BH67" i="1"/>
  <c r="BI67" i="1"/>
  <c r="BJ67" i="1"/>
  <c r="BK67" i="1"/>
  <c r="BL67" i="1"/>
  <c r="BM67" i="1"/>
  <c r="BN67" i="1"/>
  <c r="BF35" i="1"/>
  <c r="BG35" i="1"/>
  <c r="BH35" i="1"/>
  <c r="BI35" i="1"/>
  <c r="BJ35" i="1"/>
  <c r="BK35" i="1"/>
  <c r="BL35" i="1"/>
  <c r="BM35" i="1"/>
  <c r="BN35" i="1"/>
  <c r="BF37" i="1"/>
  <c r="BG37" i="1"/>
  <c r="BH37" i="1"/>
  <c r="BI37" i="1"/>
  <c r="BJ37" i="1"/>
  <c r="BK37" i="1"/>
  <c r="BL37" i="1"/>
  <c r="BM37" i="1"/>
  <c r="BN37" i="1"/>
  <c r="BF22" i="1"/>
  <c r="BG22" i="1"/>
  <c r="BH22" i="1"/>
  <c r="BI22" i="1"/>
  <c r="BJ22" i="1"/>
  <c r="BK22" i="1"/>
  <c r="BL22" i="1"/>
  <c r="BM22" i="1"/>
  <c r="BN22" i="1"/>
  <c r="BP22" i="1" s="1"/>
  <c r="BF30" i="1"/>
  <c r="BG30" i="1"/>
  <c r="BH30" i="1"/>
  <c r="BI30" i="1"/>
  <c r="BJ30" i="1"/>
  <c r="BK30" i="1"/>
  <c r="BL30" i="1"/>
  <c r="BM30" i="1"/>
  <c r="BN30" i="1"/>
  <c r="BF38" i="1"/>
  <c r="BG38" i="1"/>
  <c r="BH38" i="1"/>
  <c r="BI38" i="1"/>
  <c r="BJ38" i="1"/>
  <c r="BK38" i="1"/>
  <c r="BL38" i="1"/>
  <c r="BM38" i="1"/>
  <c r="BN38" i="1"/>
  <c r="BF32" i="1"/>
  <c r="BG32" i="1"/>
  <c r="BH32" i="1"/>
  <c r="BI32" i="1"/>
  <c r="BJ32" i="1"/>
  <c r="BK32" i="1"/>
  <c r="BL32" i="1"/>
  <c r="BM32" i="1"/>
  <c r="BN32" i="1"/>
  <c r="BF41" i="1"/>
  <c r="BG41" i="1"/>
  <c r="BH41" i="1"/>
  <c r="BI41" i="1"/>
  <c r="BJ41" i="1"/>
  <c r="BK41" i="1"/>
  <c r="BL41" i="1"/>
  <c r="BM41" i="1"/>
  <c r="BN41" i="1"/>
  <c r="BP41" i="1" s="1"/>
  <c r="BF34" i="1"/>
  <c r="BG34" i="1"/>
  <c r="BH34" i="1"/>
  <c r="BI34" i="1"/>
  <c r="BJ34" i="1"/>
  <c r="BK34" i="1"/>
  <c r="BL34" i="1"/>
  <c r="BM34" i="1"/>
  <c r="BN34" i="1"/>
  <c r="BF39" i="1"/>
  <c r="BG39" i="1"/>
  <c r="BH39" i="1"/>
  <c r="BI39" i="1"/>
  <c r="BJ39" i="1"/>
  <c r="BK39" i="1"/>
  <c r="BL39" i="1"/>
  <c r="BM39" i="1"/>
  <c r="BN39" i="1"/>
  <c r="BF25" i="1"/>
  <c r="BG25" i="1"/>
  <c r="BH25" i="1"/>
  <c r="BI25" i="1"/>
  <c r="BJ25" i="1"/>
  <c r="BK25" i="1"/>
  <c r="BL25" i="1"/>
  <c r="BM25" i="1"/>
  <c r="BN25" i="1"/>
  <c r="BF36" i="1"/>
  <c r="BG36" i="1"/>
  <c r="BH36" i="1"/>
  <c r="BI36" i="1"/>
  <c r="BJ36" i="1"/>
  <c r="BK36" i="1"/>
  <c r="BL36" i="1"/>
  <c r="BM36" i="1"/>
  <c r="BN36" i="1"/>
  <c r="BF26" i="1"/>
  <c r="BG26" i="1"/>
  <c r="BH26" i="1"/>
  <c r="BI26" i="1"/>
  <c r="BJ26" i="1"/>
  <c r="BK26" i="1"/>
  <c r="BL26" i="1"/>
  <c r="BM26" i="1"/>
  <c r="BN26" i="1"/>
  <c r="BF31" i="1"/>
  <c r="BG31" i="1"/>
  <c r="BH31" i="1"/>
  <c r="BI31" i="1"/>
  <c r="BJ31" i="1"/>
  <c r="BK31" i="1"/>
  <c r="BL31" i="1"/>
  <c r="BM31" i="1"/>
  <c r="BN31" i="1"/>
  <c r="BF45" i="1"/>
  <c r="BG45" i="1"/>
  <c r="BH45" i="1"/>
  <c r="BI45" i="1"/>
  <c r="BJ45" i="1"/>
  <c r="BK45" i="1"/>
  <c r="BL45" i="1"/>
  <c r="BM45" i="1"/>
  <c r="BN45" i="1"/>
  <c r="BF42" i="1"/>
  <c r="BG42" i="1"/>
  <c r="BH42" i="1"/>
  <c r="BI42" i="1"/>
  <c r="BJ42" i="1"/>
  <c r="BK42" i="1"/>
  <c r="BL42" i="1"/>
  <c r="BM42" i="1"/>
  <c r="BN42" i="1"/>
  <c r="BP42" i="1" s="1"/>
  <c r="BF28" i="1"/>
  <c r="BG28" i="1"/>
  <c r="BH28" i="1"/>
  <c r="BI28" i="1"/>
  <c r="BJ28" i="1"/>
  <c r="BK28" i="1"/>
  <c r="BL28" i="1"/>
  <c r="BM28" i="1"/>
  <c r="BN28" i="1"/>
  <c r="BP28" i="1" s="1"/>
  <c r="BF48" i="1"/>
  <c r="BG48" i="1"/>
  <c r="BH48" i="1"/>
  <c r="BI48" i="1"/>
  <c r="BJ48" i="1"/>
  <c r="BK48" i="1"/>
  <c r="BL48" i="1"/>
  <c r="BM48" i="1"/>
  <c r="BN48" i="1"/>
  <c r="BF44" i="1"/>
  <c r="BG44" i="1"/>
  <c r="BH44" i="1"/>
  <c r="BI44" i="1"/>
  <c r="BJ44" i="1"/>
  <c r="BK44" i="1"/>
  <c r="BL44" i="1"/>
  <c r="BM44" i="1"/>
  <c r="BN44" i="1"/>
  <c r="BP44" i="1" s="1"/>
  <c r="BF40" i="1"/>
  <c r="BG40" i="1"/>
  <c r="BH40" i="1"/>
  <c r="BI40" i="1"/>
  <c r="BJ40" i="1"/>
  <c r="BK40" i="1"/>
  <c r="BL40" i="1"/>
  <c r="BM40" i="1"/>
  <c r="BN40" i="1"/>
  <c r="BF54" i="1"/>
  <c r="BG54" i="1"/>
  <c r="BH54" i="1"/>
  <c r="BI54" i="1"/>
  <c r="BJ54" i="1"/>
  <c r="BK54" i="1"/>
  <c r="BL54" i="1"/>
  <c r="BM54" i="1"/>
  <c r="BN54" i="1"/>
  <c r="BF50" i="1"/>
  <c r="BG50" i="1"/>
  <c r="BH50" i="1"/>
  <c r="BI50" i="1"/>
  <c r="BJ50" i="1"/>
  <c r="BK50" i="1"/>
  <c r="BL50" i="1"/>
  <c r="BM50" i="1"/>
  <c r="BN50" i="1"/>
  <c r="BF47" i="1"/>
  <c r="BG47" i="1"/>
  <c r="BH47" i="1"/>
  <c r="BI47" i="1"/>
  <c r="BJ47" i="1"/>
  <c r="BK47" i="1"/>
  <c r="BL47" i="1"/>
  <c r="BM47" i="1"/>
  <c r="BN47" i="1"/>
  <c r="BP47" i="1" s="1"/>
  <c r="BF52" i="1"/>
  <c r="BG52" i="1"/>
  <c r="BH52" i="1"/>
  <c r="BI52" i="1"/>
  <c r="BJ52" i="1"/>
  <c r="BK52" i="1"/>
  <c r="BL52" i="1"/>
  <c r="BM52" i="1"/>
  <c r="BN52" i="1"/>
  <c r="BF43" i="1"/>
  <c r="BG43" i="1"/>
  <c r="BH43" i="1"/>
  <c r="BI43" i="1"/>
  <c r="BJ43" i="1"/>
  <c r="BK43" i="1"/>
  <c r="BL43" i="1"/>
  <c r="BM43" i="1"/>
  <c r="BN43" i="1"/>
  <c r="BF46" i="1"/>
  <c r="BG46" i="1"/>
  <c r="BH46" i="1"/>
  <c r="BI46" i="1"/>
  <c r="BJ46" i="1"/>
  <c r="BK46" i="1"/>
  <c r="BL46" i="1"/>
  <c r="BM46" i="1"/>
  <c r="BN46" i="1"/>
  <c r="BF59" i="1"/>
  <c r="BG59" i="1"/>
  <c r="BH59" i="1"/>
  <c r="BI59" i="1"/>
  <c r="BJ59" i="1"/>
  <c r="BK59" i="1"/>
  <c r="BL59" i="1"/>
  <c r="BM59" i="1"/>
  <c r="BN59" i="1"/>
  <c r="BF64" i="1"/>
  <c r="BG64" i="1"/>
  <c r="BH64" i="1"/>
  <c r="BI64" i="1"/>
  <c r="BJ64" i="1"/>
  <c r="BK64" i="1"/>
  <c r="BL64" i="1"/>
  <c r="BM64" i="1"/>
  <c r="BN64" i="1"/>
  <c r="BF49" i="1"/>
  <c r="BG49" i="1"/>
  <c r="BH49" i="1"/>
  <c r="BI49" i="1"/>
  <c r="BJ49" i="1"/>
  <c r="BK49" i="1"/>
  <c r="BL49" i="1"/>
  <c r="BM49" i="1"/>
  <c r="BN49" i="1"/>
  <c r="BP49" i="1" s="1"/>
  <c r="BF53" i="1"/>
  <c r="BG53" i="1"/>
  <c r="BH53" i="1"/>
  <c r="BI53" i="1"/>
  <c r="BJ53" i="1"/>
  <c r="BK53" i="1"/>
  <c r="BL53" i="1"/>
  <c r="BM53" i="1"/>
  <c r="BN53" i="1"/>
  <c r="BP53" i="1" s="1"/>
  <c r="BF56" i="1"/>
  <c r="BG56" i="1"/>
  <c r="BH56" i="1"/>
  <c r="BI56" i="1"/>
  <c r="BJ56" i="1"/>
  <c r="BK56" i="1"/>
  <c r="BL56" i="1"/>
  <c r="BM56" i="1"/>
  <c r="BN56" i="1"/>
  <c r="BF51" i="1"/>
  <c r="BG51" i="1"/>
  <c r="BH51" i="1"/>
  <c r="BI51" i="1"/>
  <c r="BJ51" i="1"/>
  <c r="BK51" i="1"/>
  <c r="BL51" i="1"/>
  <c r="BM51" i="1"/>
  <c r="BN51" i="1"/>
  <c r="BP51" i="1" s="1"/>
  <c r="BF57" i="1"/>
  <c r="BG57" i="1"/>
  <c r="BH57" i="1"/>
  <c r="BI57" i="1"/>
  <c r="BJ57" i="1"/>
  <c r="BK57" i="1"/>
  <c r="BL57" i="1"/>
  <c r="BM57" i="1"/>
  <c r="BN57" i="1"/>
  <c r="BF55" i="1"/>
  <c r="BG55" i="1"/>
  <c r="BH55" i="1"/>
  <c r="BI55" i="1"/>
  <c r="BJ55" i="1"/>
  <c r="BK55" i="1"/>
  <c r="BL55" i="1"/>
  <c r="BM55" i="1"/>
  <c r="BN55" i="1"/>
  <c r="BF66" i="1"/>
  <c r="BG66" i="1"/>
  <c r="BH66" i="1"/>
  <c r="BI66" i="1"/>
  <c r="BJ66" i="1"/>
  <c r="BK66" i="1"/>
  <c r="BL66" i="1"/>
  <c r="BM66" i="1"/>
  <c r="BN66" i="1"/>
  <c r="BF65" i="1"/>
  <c r="BG65" i="1"/>
  <c r="BH65" i="1"/>
  <c r="BI65" i="1"/>
  <c r="BJ65" i="1"/>
  <c r="BK65" i="1"/>
  <c r="BL65" i="1"/>
  <c r="BM65" i="1"/>
  <c r="BN65" i="1"/>
  <c r="BF61" i="1"/>
  <c r="BG61" i="1"/>
  <c r="BH61" i="1"/>
  <c r="BI61" i="1"/>
  <c r="BJ61" i="1"/>
  <c r="BK61" i="1"/>
  <c r="BL61" i="1"/>
  <c r="BM61" i="1"/>
  <c r="BN61" i="1"/>
  <c r="BF63" i="1"/>
  <c r="BG63" i="1"/>
  <c r="BH63" i="1"/>
  <c r="BI63" i="1"/>
  <c r="BJ63" i="1"/>
  <c r="BK63" i="1"/>
  <c r="BL63" i="1"/>
  <c r="BM63" i="1"/>
  <c r="BN63" i="1"/>
  <c r="BF58" i="1"/>
  <c r="BG58" i="1"/>
  <c r="BH58" i="1"/>
  <c r="BI58" i="1"/>
  <c r="BJ58" i="1"/>
  <c r="BK58" i="1"/>
  <c r="BL58" i="1"/>
  <c r="BM58" i="1"/>
  <c r="BN58" i="1"/>
  <c r="BF60" i="1"/>
  <c r="BG60" i="1"/>
  <c r="BH60" i="1"/>
  <c r="BI60" i="1"/>
  <c r="BJ60" i="1"/>
  <c r="BK60" i="1"/>
  <c r="BL60" i="1"/>
  <c r="BM60" i="1"/>
  <c r="BN60" i="1"/>
  <c r="BP60" i="1" s="1"/>
  <c r="BF62" i="1"/>
  <c r="BG62" i="1"/>
  <c r="BH62" i="1"/>
  <c r="BI62" i="1"/>
  <c r="BJ62" i="1"/>
  <c r="BK62" i="1"/>
  <c r="BL62" i="1"/>
  <c r="BM62" i="1"/>
  <c r="BN62" i="1"/>
  <c r="BF69" i="1"/>
  <c r="BG69" i="1"/>
  <c r="BH69" i="1"/>
  <c r="BI69" i="1"/>
  <c r="BJ69" i="1"/>
  <c r="BK69" i="1"/>
  <c r="BL69" i="1"/>
  <c r="BM69" i="1"/>
  <c r="BN69" i="1"/>
  <c r="BG4" i="1"/>
  <c r="BH4" i="1"/>
  <c r="BI4" i="1"/>
  <c r="BJ4" i="1"/>
  <c r="BK4" i="1"/>
  <c r="BL4" i="1"/>
  <c r="BM4" i="1"/>
  <c r="BN4" i="1"/>
  <c r="CM62" i="1" l="1"/>
  <c r="BP65" i="1"/>
  <c r="BP4" i="1"/>
  <c r="BP11" i="1"/>
  <c r="BP43" i="1"/>
  <c r="CM19" i="1"/>
  <c r="CM16" i="1"/>
  <c r="CM9" i="1"/>
  <c r="CM5" i="1"/>
  <c r="CM10" i="1"/>
  <c r="CM30" i="1"/>
  <c r="BP57" i="1"/>
  <c r="CM37" i="1"/>
  <c r="CM25" i="1"/>
  <c r="CM23" i="1"/>
  <c r="CM18" i="1"/>
  <c r="CM14" i="1"/>
  <c r="CM8" i="1"/>
  <c r="CM4" i="1"/>
  <c r="CM33" i="1"/>
  <c r="BP54" i="1"/>
  <c r="BP66" i="1"/>
  <c r="BP69" i="1"/>
  <c r="BP30" i="1"/>
  <c r="BP61" i="1"/>
  <c r="BP36" i="1"/>
  <c r="BP6" i="1"/>
  <c r="BP13" i="1"/>
  <c r="BP46" i="1"/>
  <c r="BP20" i="1"/>
  <c r="BP67" i="1"/>
  <c r="CM57" i="1"/>
  <c r="CM59" i="1"/>
  <c r="CM47" i="1"/>
  <c r="CM28" i="1"/>
  <c r="BP45" i="1"/>
  <c r="BP9" i="1"/>
  <c r="BP50" i="1"/>
  <c r="BP12" i="1"/>
  <c r="CM66" i="1"/>
  <c r="BP25" i="1"/>
  <c r="BP3" i="1"/>
  <c r="BP48" i="1"/>
  <c r="CM55" i="1"/>
  <c r="CM40" i="1"/>
  <c r="CM15" i="1"/>
  <c r="CM35" i="1"/>
  <c r="CM45" i="1"/>
  <c r="BP32" i="1"/>
  <c r="BP58" i="1"/>
  <c r="BP31" i="1"/>
  <c r="BP7" i="1"/>
  <c r="BP68" i="1"/>
  <c r="BP19" i="1"/>
  <c r="BP64" i="1"/>
  <c r="BP15" i="1"/>
  <c r="BP37" i="1"/>
  <c r="BP5" i="1"/>
  <c r="CM61" i="1"/>
  <c r="BP39" i="1"/>
  <c r="CM34" i="1"/>
  <c r="CM21" i="1"/>
  <c r="CM22" i="1"/>
  <c r="CM17" i="1"/>
  <c r="CM12" i="1"/>
  <c r="CM3" i="1"/>
  <c r="BP18" i="1"/>
  <c r="CM53" i="1"/>
  <c r="CM67" i="1"/>
  <c r="CM58" i="1"/>
  <c r="CM54" i="1"/>
  <c r="CM49" i="1"/>
  <c r="CM50" i="1"/>
  <c r="CM31" i="1"/>
  <c r="CM43" i="1"/>
  <c r="BP56" i="1"/>
  <c r="BP21" i="1"/>
  <c r="CM68" i="1"/>
  <c r="BP63" i="1"/>
  <c r="BP38" i="1"/>
  <c r="BP52" i="1"/>
  <c r="BP26" i="1"/>
  <c r="BP8" i="1"/>
  <c r="CM65" i="1"/>
  <c r="BP40" i="1"/>
  <c r="BP16" i="1"/>
  <c r="BP59" i="1"/>
  <c r="BP24" i="1"/>
  <c r="BP35" i="1"/>
  <c r="CM60" i="1"/>
  <c r="BP55" i="1"/>
  <c r="BP62" i="1"/>
  <c r="BP34" i="1"/>
  <c r="CM27" i="1"/>
  <c r="CM24" i="1"/>
  <c r="CM20" i="1"/>
  <c r="CM11" i="1"/>
  <c r="CM13" i="1"/>
  <c r="CM7" i="1"/>
  <c r="CM6" i="1"/>
</calcChain>
</file>

<file path=xl/sharedStrings.xml><?xml version="1.0" encoding="utf-8"?>
<sst xmlns="http://schemas.openxmlformats.org/spreadsheetml/2006/main" count="911" uniqueCount="316">
  <si>
    <t>Sample size (number of interviews)</t>
  </si>
  <si>
    <t>Iceland</t>
  </si>
  <si>
    <t>Irish Republic</t>
  </si>
  <si>
    <t>Gibraltar</t>
  </si>
  <si>
    <t>Malta</t>
  </si>
  <si>
    <t>Cyprus</t>
  </si>
  <si>
    <t>Belgium</t>
  </si>
  <si>
    <t>Luxembourg</t>
  </si>
  <si>
    <t>France</t>
  </si>
  <si>
    <t>Germany</t>
  </si>
  <si>
    <t>Italy</t>
  </si>
  <si>
    <t>Netherlands</t>
  </si>
  <si>
    <t>Turkey</t>
  </si>
  <si>
    <t>Finland</t>
  </si>
  <si>
    <t>Norway</t>
  </si>
  <si>
    <t>Sweden</t>
  </si>
  <si>
    <t>Austria</t>
  </si>
  <si>
    <t>Greece</t>
  </si>
  <si>
    <t>Portugal</t>
  </si>
  <si>
    <t>Switzerland</t>
  </si>
  <si>
    <t>Bosnia Herzegovina</t>
  </si>
  <si>
    <t>Croatia</t>
  </si>
  <si>
    <t>Macedonia</t>
  </si>
  <si>
    <t>Montenegro</t>
  </si>
  <si>
    <t>Serbia</t>
  </si>
  <si>
    <t>Slovenia</t>
  </si>
  <si>
    <t>Bulgaria</t>
  </si>
  <si>
    <t>Slovakia</t>
  </si>
  <si>
    <t>Hungary</t>
  </si>
  <si>
    <t>Poland</t>
  </si>
  <si>
    <t>Albania</t>
  </si>
  <si>
    <t>Russia</t>
  </si>
  <si>
    <t>Armenia</t>
  </si>
  <si>
    <t>Azerbaijan</t>
  </si>
  <si>
    <t>Estonia</t>
  </si>
  <si>
    <t>Georgia</t>
  </si>
  <si>
    <t>Kazakhstan</t>
  </si>
  <si>
    <t>Kyrgyzstan</t>
  </si>
  <si>
    <t>Latvia</t>
  </si>
  <si>
    <t>Lithuania</t>
  </si>
  <si>
    <t>Tajikistan</t>
  </si>
  <si>
    <t>Turkmenistan</t>
  </si>
  <si>
    <t>Ukraine</t>
  </si>
  <si>
    <t>Uzbekistan</t>
  </si>
  <si>
    <t>Algeria</t>
  </si>
  <si>
    <t>Libya</t>
  </si>
  <si>
    <t>Morocco</t>
  </si>
  <si>
    <t>Sudan</t>
  </si>
  <si>
    <t>Tunisia</t>
  </si>
  <si>
    <t>Egypt</t>
  </si>
  <si>
    <t>Gambia</t>
  </si>
  <si>
    <t>Ghana</t>
  </si>
  <si>
    <t>Nigeria</t>
  </si>
  <si>
    <t>Sierra Leone</t>
  </si>
  <si>
    <t>Kenya</t>
  </si>
  <si>
    <t>Lesotho</t>
  </si>
  <si>
    <t>Malawi</t>
  </si>
  <si>
    <t>Mauritius</t>
  </si>
  <si>
    <t>Seychelles</t>
  </si>
  <si>
    <t>Tanzania</t>
  </si>
  <si>
    <t>Uganda</t>
  </si>
  <si>
    <t>Zambia</t>
  </si>
  <si>
    <t>Botswana</t>
  </si>
  <si>
    <t>Swaziland</t>
  </si>
  <si>
    <t>South Africa</t>
  </si>
  <si>
    <t>Namibia</t>
  </si>
  <si>
    <t>Zimbabwe</t>
  </si>
  <si>
    <t>Benin</t>
  </si>
  <si>
    <t>Gabon</t>
  </si>
  <si>
    <t>Guinea</t>
  </si>
  <si>
    <t>Guinea Bissau</t>
  </si>
  <si>
    <t>Ivory Coast</t>
  </si>
  <si>
    <t>Liberia</t>
  </si>
  <si>
    <t>Mali</t>
  </si>
  <si>
    <t>Mauritania</t>
  </si>
  <si>
    <t>Niger</t>
  </si>
  <si>
    <t>Senegal</t>
  </si>
  <si>
    <t>Togo</t>
  </si>
  <si>
    <t>Burkina Faso</t>
  </si>
  <si>
    <t>Angola</t>
  </si>
  <si>
    <t>Burundi</t>
  </si>
  <si>
    <t>Cameroon</t>
  </si>
  <si>
    <t>Central African Republic</t>
  </si>
  <si>
    <t>Chad</t>
  </si>
  <si>
    <t>Congo Brazzaville</t>
  </si>
  <si>
    <t>Zaire</t>
  </si>
  <si>
    <t>Ethiopia</t>
  </si>
  <si>
    <t>Madagascar</t>
  </si>
  <si>
    <t>Mozambique</t>
  </si>
  <si>
    <t>Rwanda</t>
  </si>
  <si>
    <t>Somalia</t>
  </si>
  <si>
    <t>Djibouti</t>
  </si>
  <si>
    <t>CapeVerde/Comoros/EqGuinea/SaoTome-Principe</t>
  </si>
  <si>
    <t>Eritrea</t>
  </si>
  <si>
    <t>Maldives</t>
  </si>
  <si>
    <t>Australia</t>
  </si>
  <si>
    <t>New Zealand</t>
  </si>
  <si>
    <t>Fiji</t>
  </si>
  <si>
    <t>Papua New Guinea</t>
  </si>
  <si>
    <t>French Polynesia</t>
  </si>
  <si>
    <t>Kanton &amp; Enderbury Islands</t>
  </si>
  <si>
    <t>New Caledonia</t>
  </si>
  <si>
    <t>Other Commonwealth Pacific Islands</t>
  </si>
  <si>
    <t>Bahrain</t>
  </si>
  <si>
    <t>Jordan</t>
  </si>
  <si>
    <t>Kuwait</t>
  </si>
  <si>
    <t>Oman</t>
  </si>
  <si>
    <t>Qatar</t>
  </si>
  <si>
    <t>United Arab Emirates</t>
  </si>
  <si>
    <t>Iran</t>
  </si>
  <si>
    <t>Iraq</t>
  </si>
  <si>
    <t>Lebanon</t>
  </si>
  <si>
    <t>Saudi Arabia</t>
  </si>
  <si>
    <t>Yemen</t>
  </si>
  <si>
    <t>Syria</t>
  </si>
  <si>
    <t>Bangladesh</t>
  </si>
  <si>
    <t>Brunei</t>
  </si>
  <si>
    <t>Sri Lanka</t>
  </si>
  <si>
    <t>Malaysia</t>
  </si>
  <si>
    <t>Singapore</t>
  </si>
  <si>
    <t>Hong Kong</t>
  </si>
  <si>
    <t>India</t>
  </si>
  <si>
    <t>Japan</t>
  </si>
  <si>
    <t>Pakistan</t>
  </si>
  <si>
    <t>Afghanistan</t>
  </si>
  <si>
    <t>Bhutan</t>
  </si>
  <si>
    <t>Indonesia</t>
  </si>
  <si>
    <t>South Korea</t>
  </si>
  <si>
    <t>Laos</t>
  </si>
  <si>
    <t>Nepal</t>
  </si>
  <si>
    <t>Philippines</t>
  </si>
  <si>
    <t>Taiwan</t>
  </si>
  <si>
    <t>Thailand</t>
  </si>
  <si>
    <t>Vietnam</t>
  </si>
  <si>
    <t>East Timor</t>
  </si>
  <si>
    <t>China</t>
  </si>
  <si>
    <t>North Korea</t>
  </si>
  <si>
    <t>Mongolia</t>
  </si>
  <si>
    <t>Bermuda</t>
  </si>
  <si>
    <t>Jamaica</t>
  </si>
  <si>
    <t>Trinidad &amp; Tobago</t>
  </si>
  <si>
    <t>Antigua</t>
  </si>
  <si>
    <t>Bahamas</t>
  </si>
  <si>
    <t>Barbados</t>
  </si>
  <si>
    <t>British Virgin Islands</t>
  </si>
  <si>
    <t>Cayman Islands</t>
  </si>
  <si>
    <t>Dominica</t>
  </si>
  <si>
    <t>Grenada</t>
  </si>
  <si>
    <t>Montserrat</t>
  </si>
  <si>
    <t>Anguilla, St Kitts</t>
  </si>
  <si>
    <t>St Lucia</t>
  </si>
  <si>
    <t>St Vincent</t>
  </si>
  <si>
    <t>Cuba</t>
  </si>
  <si>
    <t>Dominican Republic</t>
  </si>
  <si>
    <t>Guadeloupe</t>
  </si>
  <si>
    <t>Haiti</t>
  </si>
  <si>
    <t>Martinique</t>
  </si>
  <si>
    <t>Belize</t>
  </si>
  <si>
    <t>Guyana</t>
  </si>
  <si>
    <t>Argentina</t>
  </si>
  <si>
    <t>Brazil</t>
  </si>
  <si>
    <t>Mexico</t>
  </si>
  <si>
    <t>Bolivia</t>
  </si>
  <si>
    <t>Chile</t>
  </si>
  <si>
    <t>Colombia</t>
  </si>
  <si>
    <t>Ecuador</t>
  </si>
  <si>
    <t>Paraguay</t>
  </si>
  <si>
    <t>Peru</t>
  </si>
  <si>
    <t>Uruguay</t>
  </si>
  <si>
    <t>Venezuela</t>
  </si>
  <si>
    <t>Costa Rica</t>
  </si>
  <si>
    <t>El Salvador</t>
  </si>
  <si>
    <t>Guatemala</t>
  </si>
  <si>
    <t>Honduras</t>
  </si>
  <si>
    <t>Nicaragua</t>
  </si>
  <si>
    <t>French Guiana</t>
  </si>
  <si>
    <t>Panama</t>
  </si>
  <si>
    <t>Surinam</t>
  </si>
  <si>
    <t>Canada</t>
  </si>
  <si>
    <t>Romania</t>
  </si>
  <si>
    <t>Czech Republic</t>
  </si>
  <si>
    <t>Spain</t>
  </si>
  <si>
    <t>Notes:</t>
  </si>
  <si>
    <t>Includes Azores, Madeira</t>
  </si>
  <si>
    <t>Includes Lichtenstein</t>
  </si>
  <si>
    <t>Macau</t>
  </si>
  <si>
    <t>USA</t>
  </si>
  <si>
    <t>Separated into N / S Cyprus in data 2004 onwards</t>
  </si>
  <si>
    <t>Belarus</t>
  </si>
  <si>
    <t>South Cyprus</t>
  </si>
  <si>
    <t>TOTAL VISITS RANK</t>
  </si>
  <si>
    <t>TOTAL VISITS (000)</t>
  </si>
  <si>
    <t>YEAR ON YEAR GROWTH IN TOTAL VISITS 
(ABSOLUTE VISITS, 000)</t>
  </si>
  <si>
    <t>YEAR ON YEAR GROWTH IN VISITS 
(PERCENTAGE)</t>
  </si>
  <si>
    <t>All other markets</t>
  </si>
  <si>
    <t>Visits from residents of</t>
  </si>
  <si>
    <t>NB: first row and column are locked</t>
  </si>
  <si>
    <t>Total visits</t>
  </si>
  <si>
    <t>Total spend</t>
  </si>
  <si>
    <t>Total nights</t>
  </si>
  <si>
    <t>Average spend per visit</t>
  </si>
  <si>
    <t>Average spend per night</t>
  </si>
  <si>
    <t>Average nights per visit</t>
  </si>
  <si>
    <t>Ranks</t>
  </si>
  <si>
    <t>Absolute numbers</t>
  </si>
  <si>
    <t>Year on year growth in absolute terms</t>
  </si>
  <si>
    <t>Year on year growth in percentage terms</t>
  </si>
  <si>
    <t>The data shown is from the International Passenger Survey (Office for National Statistics)</t>
  </si>
  <si>
    <t>Sample sizes</t>
  </si>
  <si>
    <t>Click on the following links or use the worksheet tabs to access data by market</t>
  </si>
  <si>
    <t>For each of the measures below you can view</t>
  </si>
  <si>
    <t>Note</t>
  </si>
  <si>
    <t>Indicates</t>
  </si>
  <si>
    <t>General Note: The IPS is a sample survey. Whilst the largest inbound markets for the UK see over 1,000 interviews per year and around 50 major markets see over 100 interviews per year fewer interviews are achieved with those from smaller markets. 
You can check the specific sample size for each country in each year on the sample sizes tab. 
The markets which are listed on the data tables all have very or reasonably reliable data. 
Markets which are not listed do not generally have reliable data on an annual basis. To see rolling average visits over three years for these smaller markets download the 'Visits from smaller / emerging markets' file.</t>
  </si>
  <si>
    <t>All visits from overseas residents (including UK nationals) which are for less than a year. Visits could be for any reason including holidays, business, study, looking for work.</t>
  </si>
  <si>
    <t>Actual growth from the market</t>
  </si>
  <si>
    <t>Rate of growth from the markert</t>
  </si>
  <si>
    <t>The relative importance of the market</t>
  </si>
  <si>
    <t>Total volume of visits to the UK accounted for by the market</t>
  </si>
  <si>
    <t>Total value of visits for the UK accounted for by the market</t>
  </si>
  <si>
    <t>Total number of nights in the UK accounted for by the market</t>
  </si>
  <si>
    <t>Average value of each visit to the UK from the market</t>
  </si>
  <si>
    <t>Average value of each night in the UK from the market</t>
  </si>
  <si>
    <t>Average duration of each visit to the UK from the market</t>
  </si>
  <si>
    <t xml:space="preserve">Spend is the amount spent by overseas visitors in the UK, it excludes the cost of getting to the UK (e.g. airfare). It is 'actual', not adjusted for inflation, growth is therefore in 'nominal terms'. </t>
  </si>
  <si>
    <t>TOTAL SPEND RANK</t>
  </si>
  <si>
    <t>TOTAL SPEND (£ MILLION)</t>
  </si>
  <si>
    <t>YEAR ON YEAR GROWTH IN TOTAL SPEND 
(ABSOLUTE SPEND, £ MILLION)</t>
  </si>
  <si>
    <t>YEAR ON YEAR GROWTH IN SPEND 
(PERCENTAGE)</t>
  </si>
  <si>
    <t>TOTAL NIGHTS RANK</t>
  </si>
  <si>
    <t>TOTAL NIGHTS (000)</t>
  </si>
  <si>
    <t>YEAR ON YEAR GROWTH IN TOTAL NIGHTS 
(ABSOLUTE NIGHTS, 000)</t>
  </si>
  <si>
    <t>YEAR ON YEAR GROWTH IN NIGHTS 
(PERCENTAGE)</t>
  </si>
  <si>
    <t>AVERAGE SPEND PER VISIT RANK</t>
  </si>
  <si>
    <t>YEAR ON YEAR GROWTH IN AVERAGE SPEND PER VISIT (ABSOLUTE SPEND, £)</t>
  </si>
  <si>
    <t>YEAR ON YEAR GROWTH IN AVERAGE SPEND PER VISIT (PERCENTAGE)</t>
  </si>
  <si>
    <t>AVERAGE SPEND PER VISIT (£)</t>
  </si>
  <si>
    <t>AVERAGE SPEND PER NIGHT RANK</t>
  </si>
  <si>
    <t>AVERAGE SPEND PER NIGHT (£)</t>
  </si>
  <si>
    <t>YEAR ON YEAR GROWTH IN AVERAGE SPEND PER NIGHT (ABSOLUTE SPEND, £)</t>
  </si>
  <si>
    <t>YEAR ON YEAR GROWTH IN AVERAGE SPEND PER NIGHT (PERCENTAGE)</t>
  </si>
  <si>
    <t>AVERAGE NIGHTS PER VISIT RANK</t>
  </si>
  <si>
    <t>AVERAGE NIGHTS PER VISIT</t>
  </si>
  <si>
    <t>YEAR ON YEAR GROWTH IN AVERAGE NIGHTS PER VISIT (ABSOLUTE NIGHTS)</t>
  </si>
  <si>
    <t>YEAR ON YEAR GROWTH IN AVERAGE NIGHTS PER VISIT (PERCENTAGE)</t>
  </si>
  <si>
    <t>Measure</t>
  </si>
  <si>
    <t>Total Visits</t>
  </si>
  <si>
    <t>Total Spend</t>
  </si>
  <si>
    <t>Total Nights</t>
  </si>
  <si>
    <t>Visits (000)</t>
  </si>
  <si>
    <t>ALL MARKETS</t>
  </si>
  <si>
    <t>Denmark</t>
  </si>
  <si>
    <t>Visits from residents of:</t>
  </si>
  <si>
    <t>Ascension Isles / St Helena / Tristan Da Chuna</t>
  </si>
  <si>
    <t>British Antartic Falklands</t>
  </si>
  <si>
    <t>Netherlands Antilles</t>
  </si>
  <si>
    <t>North Cyprus</t>
  </si>
  <si>
    <t>Turks &amp; Caicos Islands</t>
  </si>
  <si>
    <t>Western Sahara</t>
  </si>
  <si>
    <t>Cambodia (formerly Kampuchea)</t>
  </si>
  <si>
    <t>Myanmar (Burma)</t>
  </si>
  <si>
    <t>Nights (000)</t>
  </si>
  <si>
    <t>Spend (£million)</t>
  </si>
  <si>
    <t>Includes Faroe Islands</t>
  </si>
  <si>
    <t>Includes St Pierre and Miquelon Islands and Greenland</t>
  </si>
  <si>
    <t>Includes Czechoslovakia</t>
  </si>
  <si>
    <t>Monaco</t>
  </si>
  <si>
    <t>Channel Islands</t>
  </si>
  <si>
    <t>Andorra</t>
  </si>
  <si>
    <t>San Marino</t>
  </si>
  <si>
    <t/>
  </si>
  <si>
    <t>Reported as part of Spain until 2009</t>
  </si>
  <si>
    <t>Reported as part of France until 2009</t>
  </si>
  <si>
    <t>Reported as part of Italy until 2009</t>
  </si>
  <si>
    <t>Includes Puerto Rico, US Virgin Islands</t>
  </si>
  <si>
    <t>Includes Monaco until 2009</t>
  </si>
  <si>
    <t>Includes Baleriacs, Canaries.  Includes Andorra until 2009</t>
  </si>
  <si>
    <t>Includes San Marino until 2009</t>
  </si>
  <si>
    <t>Can not be separated in the data until 2009</t>
  </si>
  <si>
    <t>Not separated from N Cyprus in 2003 data</t>
  </si>
  <si>
    <t>Not separated from S Cyprus in 2003 data</t>
  </si>
  <si>
    <t>As the sample size for some markets is too small to be reliable not all markets are considered when ranking average spend and stay.</t>
  </si>
  <si>
    <t>Not known</t>
  </si>
  <si>
    <t>Includes Palestine until 2022</t>
  </si>
  <si>
    <t>Israel</t>
  </si>
  <si>
    <t>Moldova</t>
  </si>
  <si>
    <t>Prior to 2022 this could not be reported separately</t>
  </si>
  <si>
    <t>Kosova</t>
  </si>
  <si>
    <t>Aruba</t>
  </si>
  <si>
    <t>Occupied Palestine Territories</t>
  </si>
  <si>
    <t>Reunion Island</t>
  </si>
  <si>
    <t>eswatini</t>
  </si>
  <si>
    <t>Congo Republic</t>
  </si>
  <si>
    <t>Curacao</t>
  </si>
  <si>
    <t>St Barthelemy</t>
  </si>
  <si>
    <t>St Kitts and Nevis</t>
  </si>
  <si>
    <t>Anguilla</t>
  </si>
  <si>
    <t>Cape Verde</t>
  </si>
  <si>
    <t>Democratic Republic of Congo</t>
  </si>
  <si>
    <t>Available separately from 2022</t>
  </si>
  <si>
    <t>South Sudan</t>
  </si>
  <si>
    <t>Combined with Aruba in 2023</t>
  </si>
  <si>
    <t>YEAR HIGHEST RANK 
(2003-23) ACHIEVED / EQUALLED</t>
  </si>
  <si>
    <t>YEAR HIGHEST VISITS 
(2003-23) ACHIEVED / EQUALLED</t>
  </si>
  <si>
    <t>AVERAGE Y-O-Y GROWTH (2003-23)</t>
  </si>
  <si>
    <t>CHANGE 2023 v 2003</t>
  </si>
  <si>
    <t>YEAR HIGHEST SPEND 
(2003-23) ACHIEVED / EQUALLED</t>
  </si>
  <si>
    <t>YEAR HIGHEST NIGHTS 
(2003-23) ACHIEVED / EQUALLED</t>
  </si>
  <si>
    <t>RANKS, 2023</t>
  </si>
  <si>
    <t>ABSOLUTE VALUES, 2023</t>
  </si>
  <si>
    <t>GROWTH, 2023 vs. 2022</t>
  </si>
  <si>
    <t>GROWTH, 2023 vs. 2019</t>
  </si>
  <si>
    <t>YEAR HIGHEST AVERAGE SPEND 
(2003-23) ACHIEVED / EQUALLED</t>
  </si>
  <si>
    <t>Market ranks and growth 2003 - 2023</t>
  </si>
  <si>
    <t>Summary 2023 ranks</t>
  </si>
  <si>
    <t>Ranks for all measures in 2023, plus growth vs. 2022 and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</si>
</sst>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quot;£&quot;#,##0"/>
    <numFmt numFmtId="167" formatCode="_-* #,##0.0_-;\-* #,##0.0_-;_-* &quot;-&quot;??_-;_-@_-"/>
    <numFmt numFmtId="168" formatCode="#,##0.0_ ;\-#,##0.0\ "/>
    <numFmt numFmtId="169" formatCode="###0"/>
    <numFmt numFmtId="170" formatCode="0.0"/>
  </numFmts>
  <fonts count="38" x14ac:knownFonts="1">
    <font>
      <sz val="11"/>
      <color theme="1"/>
      <name val="Calibri"/>
      <family val="2"/>
      <scheme val="minor"/>
    </font>
    <font>
      <sz val="11"/>
      <color theme="1"/>
      <name val="Calibri"/>
      <family val="2"/>
      <scheme val="minor"/>
    </font>
    <font>
      <u/>
      <sz val="12"/>
      <color indexed="12"/>
      <name val="Arial Narrow"/>
      <family val="2"/>
    </font>
    <font>
      <sz val="24"/>
      <color theme="0"/>
      <name val="Arial"/>
      <family val="2"/>
    </font>
    <font>
      <sz val="11"/>
      <color theme="1"/>
      <name val="Arial"/>
      <family val="2"/>
    </font>
    <font>
      <b/>
      <sz val="11"/>
      <color theme="1"/>
      <name val="Arial"/>
      <family val="2"/>
    </font>
    <font>
      <i/>
      <sz val="10"/>
      <color theme="1"/>
      <name val="Arial"/>
      <family val="2"/>
    </font>
    <font>
      <b/>
      <sz val="12"/>
      <color theme="0"/>
      <name val="Arial"/>
      <family val="2"/>
    </font>
    <font>
      <u/>
      <sz val="12"/>
      <color indexed="12"/>
      <name val="Arial"/>
      <family val="2"/>
    </font>
    <font>
      <b/>
      <sz val="22"/>
      <color theme="0"/>
      <name val="Arial"/>
      <family val="2"/>
    </font>
    <font>
      <sz val="10"/>
      <name val="Arial"/>
      <family val="2"/>
    </font>
    <font>
      <sz val="10"/>
      <color theme="1"/>
      <name val="Arial"/>
      <family val="2"/>
    </font>
    <font>
      <b/>
      <sz val="10"/>
      <color theme="1"/>
      <name val="Arial"/>
      <family val="2"/>
    </font>
    <font>
      <b/>
      <i/>
      <sz val="10"/>
      <color theme="1"/>
      <name val="Arial"/>
      <family val="2"/>
    </font>
    <font>
      <b/>
      <sz val="11"/>
      <color theme="0"/>
      <name val="Arial"/>
      <family val="2"/>
    </font>
    <font>
      <b/>
      <sz val="10"/>
      <color theme="0"/>
      <name val="Arial"/>
      <family val="2"/>
    </font>
    <font>
      <b/>
      <u/>
      <sz val="14"/>
      <color indexed="12"/>
      <name val="Arial"/>
      <family val="2"/>
    </font>
    <font>
      <b/>
      <sz val="14"/>
      <color theme="1"/>
      <name val="Arial"/>
      <family val="2"/>
    </font>
    <font>
      <i/>
      <sz val="10"/>
      <color rgb="FFFF0000"/>
      <name val="Arial"/>
      <family val="2"/>
    </font>
    <font>
      <i/>
      <sz val="9"/>
      <color rgb="FFFF0000"/>
      <name val="Arial"/>
      <family val="2"/>
    </font>
    <font>
      <b/>
      <sz val="9"/>
      <color theme="0"/>
      <name val="Arial"/>
      <family val="2"/>
    </font>
    <font>
      <sz val="9"/>
      <color theme="1"/>
      <name val="Arial"/>
      <family val="2"/>
    </font>
    <font>
      <b/>
      <sz val="9"/>
      <name val="Arial"/>
      <family val="2"/>
    </font>
    <font>
      <sz val="9"/>
      <name val="Arial"/>
      <family val="2"/>
    </font>
    <font>
      <i/>
      <sz val="9"/>
      <name val="Arial"/>
      <family val="2"/>
    </font>
    <font>
      <b/>
      <sz val="9"/>
      <color theme="1"/>
      <name val="Arial"/>
      <family val="2"/>
    </font>
    <font>
      <b/>
      <sz val="9"/>
      <color rgb="FFFF0000"/>
      <name val="Arial"/>
      <family val="2"/>
    </font>
    <font>
      <b/>
      <sz val="16"/>
      <color theme="0"/>
      <name val="Arial"/>
      <family val="2"/>
    </font>
    <font>
      <b/>
      <sz val="18"/>
      <color theme="0"/>
      <name val="Arial"/>
      <family val="2"/>
    </font>
    <font>
      <b/>
      <sz val="18"/>
      <color rgb="FFFF0000"/>
      <name val="Arial"/>
      <family val="2"/>
    </font>
    <font>
      <b/>
      <sz val="10"/>
      <color rgb="FFFF0000"/>
      <name val="Arial"/>
      <family val="2"/>
    </font>
    <font>
      <sz val="18"/>
      <color rgb="FFFF0000"/>
      <name val="Arial"/>
      <family val="2"/>
    </font>
    <font>
      <sz val="10"/>
      <color rgb="FFFF0000"/>
      <name val="Arial"/>
      <family val="2"/>
    </font>
    <font>
      <sz val="18"/>
      <color theme="0"/>
      <name val="Calibri"/>
      <family val="2"/>
      <scheme val="minor"/>
    </font>
    <font>
      <sz val="18"/>
      <color theme="0"/>
      <name val="Arial"/>
      <family val="2"/>
    </font>
    <font>
      <i/>
      <sz val="10"/>
      <name val="Arial"/>
      <family val="2"/>
    </font>
    <font>
      <b/>
      <sz val="10"/>
      <color rgb="FF00B050"/>
      <name val="Arial"/>
      <family val="2"/>
    </font>
    <font>
      <b/>
      <sz val="10"/>
      <name val="Arial"/>
      <family val="2"/>
    </font>
  </fonts>
  <fills count="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EDE57B"/>
        <bgColor indexed="64"/>
      </patternFill>
    </fill>
    <fill>
      <patternFill patternType="solid">
        <fgColor rgb="FFEDE57B"/>
        <bgColor rgb="FFFFFFCC"/>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top style="medium">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cellStyleXfs>
  <cellXfs count="261">
    <xf numFmtId="0" fontId="0" fillId="0" borderId="0" xfId="0"/>
    <xf numFmtId="0" fontId="3" fillId="0" borderId="0" xfId="0" applyFont="1" applyFill="1" applyAlignment="1"/>
    <xf numFmtId="0" fontId="4" fillId="0" borderId="0" xfId="0" applyFont="1"/>
    <xf numFmtId="0" fontId="4" fillId="0" borderId="0" xfId="0" applyFont="1" applyFill="1"/>
    <xf numFmtId="0" fontId="5" fillId="0" borderId="0" xfId="0" applyFont="1"/>
    <xf numFmtId="0" fontId="6" fillId="0" borderId="0" xfId="0" applyFont="1" applyAlignment="1">
      <alignment vertical="center"/>
    </xf>
    <xf numFmtId="0" fontId="7" fillId="0" borderId="0" xfId="0" applyFont="1" applyFill="1" applyAlignment="1"/>
    <xf numFmtId="0" fontId="4" fillId="0" borderId="0" xfId="0" applyFont="1" applyAlignment="1">
      <alignment horizontal="center" vertical="center"/>
    </xf>
    <xf numFmtId="0" fontId="4" fillId="0" borderId="0" xfId="0" applyFont="1" applyFill="1" applyAlignment="1">
      <alignment horizontal="center" vertical="center"/>
    </xf>
    <xf numFmtId="0" fontId="8" fillId="0" borderId="0" xfId="3" applyFont="1" applyAlignment="1" applyProtection="1">
      <alignment horizontal="left" vertical="top"/>
    </xf>
    <xf numFmtId="0" fontId="10" fillId="0" borderId="0" xfId="0" applyFont="1" applyAlignment="1"/>
    <xf numFmtId="0" fontId="11" fillId="0" borderId="0" xfId="0" applyFont="1" applyFill="1"/>
    <xf numFmtId="0" fontId="10" fillId="0" borderId="0" xfId="0" applyFont="1" applyAlignment="1">
      <alignment horizontal="left"/>
    </xf>
    <xf numFmtId="0" fontId="10" fillId="0" borderId="0" xfId="0" applyFont="1" applyFill="1" applyAlignment="1">
      <alignment horizontal="left"/>
    </xf>
    <xf numFmtId="0" fontId="12" fillId="0" borderId="0" xfId="0" applyFont="1"/>
    <xf numFmtId="0" fontId="11" fillId="0" borderId="0" xfId="0" applyFont="1" applyAlignment="1">
      <alignment vertical="center"/>
    </xf>
    <xf numFmtId="0" fontId="11" fillId="0" borderId="0" xfId="0" applyFont="1" applyAlignment="1">
      <alignment vertical="top" wrapText="1"/>
    </xf>
    <xf numFmtId="0" fontId="10" fillId="0" borderId="0" xfId="0" applyFont="1" applyFill="1"/>
    <xf numFmtId="0" fontId="10" fillId="0" borderId="0" xfId="0" applyFont="1"/>
    <xf numFmtId="0" fontId="13" fillId="0" borderId="0" xfId="0" applyFont="1" applyAlignment="1">
      <alignment horizontal="left"/>
    </xf>
    <xf numFmtId="0" fontId="17" fillId="0" borderId="0" xfId="0" applyFont="1"/>
    <xf numFmtId="0" fontId="16" fillId="0" borderId="0" xfId="3" applyFont="1" applyAlignment="1" applyProtection="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16" fillId="0" borderId="0" xfId="3" applyFont="1" applyAlignment="1" applyProtection="1">
      <alignment vertical="center"/>
    </xf>
    <xf numFmtId="0" fontId="11" fillId="0" borderId="0" xfId="0" applyFont="1" applyBorder="1" applyAlignment="1"/>
    <xf numFmtId="0" fontId="11" fillId="0" borderId="0" xfId="0" applyFont="1" applyBorder="1" applyAlignment="1">
      <alignment horizontal="center" vertical="center"/>
    </xf>
    <xf numFmtId="0" fontId="11" fillId="0" borderId="0" xfId="0" applyFont="1"/>
    <xf numFmtId="0" fontId="20" fillId="0" borderId="8" xfId="0" applyFont="1" applyFill="1" applyBorder="1"/>
    <xf numFmtId="0" fontId="20" fillId="0" borderId="0" xfId="0" applyFont="1" applyFill="1"/>
    <xf numFmtId="0" fontId="20" fillId="2" borderId="0" xfId="0" applyFont="1" applyFill="1" applyBorder="1" applyAlignment="1"/>
    <xf numFmtId="0" fontId="20" fillId="2" borderId="0" xfId="0" applyFont="1" applyFill="1" applyBorder="1" applyAlignment="1">
      <alignment horizontal="center"/>
    </xf>
    <xf numFmtId="0" fontId="20" fillId="0" borderId="8" xfId="0" applyFont="1" applyFill="1" applyBorder="1" applyAlignment="1"/>
    <xf numFmtId="0" fontId="20" fillId="0" borderId="0" xfId="0" applyFont="1" applyFill="1" applyAlignment="1"/>
    <xf numFmtId="0" fontId="20" fillId="2" borderId="3" xfId="0" applyFont="1" applyFill="1" applyBorder="1" applyAlignment="1">
      <alignment horizontal="center"/>
    </xf>
    <xf numFmtId="0" fontId="21" fillId="0" borderId="4" xfId="0" applyFont="1" applyBorder="1" applyAlignment="1"/>
    <xf numFmtId="0" fontId="21" fillId="0" borderId="0" xfId="0" applyFont="1" applyBorder="1" applyAlignment="1"/>
    <xf numFmtId="0" fontId="21" fillId="0" borderId="0" xfId="0" applyFont="1" applyBorder="1" applyAlignment="1">
      <alignment horizontal="center" vertical="center"/>
    </xf>
    <xf numFmtId="165" fontId="21" fillId="0" borderId="0" xfId="1" applyNumberFormat="1" applyFont="1" applyBorder="1" applyAlignment="1">
      <alignment horizontal="center" vertical="center"/>
    </xf>
    <xf numFmtId="0" fontId="21" fillId="0" borderId="8" xfId="0" applyFont="1" applyFill="1" applyBorder="1"/>
    <xf numFmtId="164" fontId="21" fillId="0" borderId="0" xfId="1" applyNumberFormat="1" applyFont="1" applyBorder="1" applyAlignment="1">
      <alignment horizontal="center" vertical="center"/>
    </xf>
    <xf numFmtId="0" fontId="21" fillId="0" borderId="0" xfId="0" applyFont="1" applyFill="1" applyBorder="1"/>
    <xf numFmtId="9" fontId="21" fillId="0" borderId="0" xfId="2" applyFont="1" applyBorder="1" applyAlignment="1">
      <alignment horizontal="center" vertical="center"/>
    </xf>
    <xf numFmtId="0" fontId="21" fillId="0" borderId="0" xfId="0" applyFont="1"/>
    <xf numFmtId="0" fontId="25" fillId="2" borderId="7" xfId="0" applyFont="1" applyFill="1" applyBorder="1"/>
    <xf numFmtId="0" fontId="25" fillId="2" borderId="6" xfId="0" applyFont="1" applyFill="1" applyBorder="1"/>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0" borderId="8" xfId="0" applyFont="1" applyFill="1" applyBorder="1"/>
    <xf numFmtId="164" fontId="25" fillId="2" borderId="6" xfId="1"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9" fontId="25" fillId="2" borderId="6" xfId="2" applyFont="1" applyFill="1" applyBorder="1" applyAlignment="1">
      <alignment horizontal="center" vertical="center"/>
    </xf>
    <xf numFmtId="0" fontId="25" fillId="0" borderId="0" xfId="0" applyFont="1" applyFill="1"/>
    <xf numFmtId="0" fontId="21" fillId="0" borderId="0" xfId="0" applyFont="1" applyAlignment="1">
      <alignment horizontal="center" vertical="center"/>
    </xf>
    <xf numFmtId="0" fontId="21" fillId="0" borderId="0" xfId="0" applyFont="1" applyFill="1"/>
    <xf numFmtId="0" fontId="20" fillId="0" borderId="1" xfId="0" applyFont="1" applyFill="1" applyBorder="1" applyAlignment="1">
      <alignment horizontal="center" vertical="center"/>
    </xf>
    <xf numFmtId="0" fontId="20" fillId="0" borderId="0" xfId="0" applyFont="1" applyFill="1" applyBorder="1" applyAlignment="1">
      <alignment horizontal="center"/>
    </xf>
    <xf numFmtId="164" fontId="25" fillId="0" borderId="6" xfId="1" applyNumberFormat="1" applyFont="1" applyFill="1" applyBorder="1" applyAlignment="1">
      <alignment horizontal="center" vertical="center"/>
    </xf>
    <xf numFmtId="165" fontId="25" fillId="0" borderId="6" xfId="0" applyNumberFormat="1" applyFont="1" applyFill="1" applyBorder="1" applyAlignment="1">
      <alignment horizontal="center" vertical="center"/>
    </xf>
    <xf numFmtId="0" fontId="21" fillId="0" borderId="0" xfId="0" applyFont="1" applyBorder="1" applyAlignment="1">
      <alignment horizontal="center"/>
    </xf>
    <xf numFmtId="0" fontId="24" fillId="0" borderId="4" xfId="0" applyFont="1" applyBorder="1" applyAlignment="1">
      <alignment horizontal="center"/>
    </xf>
    <xf numFmtId="165" fontId="21" fillId="0" borderId="0" xfId="1" applyNumberFormat="1" applyFont="1" applyBorder="1" applyAlignment="1">
      <alignment horizontal="center"/>
    </xf>
    <xf numFmtId="165" fontId="21" fillId="0" borderId="4" xfId="1" applyNumberFormat="1" applyFont="1" applyBorder="1" applyAlignment="1">
      <alignment horizontal="center"/>
    </xf>
    <xf numFmtId="9" fontId="21" fillId="0" borderId="0" xfId="2" applyFont="1" applyBorder="1" applyAlignment="1">
      <alignment horizontal="center"/>
    </xf>
    <xf numFmtId="9" fontId="21" fillId="0" borderId="4" xfId="2" applyFont="1" applyBorder="1" applyAlignment="1">
      <alignment horizontal="center"/>
    </xf>
    <xf numFmtId="0" fontId="21" fillId="0" borderId="0" xfId="0" applyFont="1" applyAlignment="1">
      <alignment horizontal="center"/>
    </xf>
    <xf numFmtId="0" fontId="25" fillId="2" borderId="6" xfId="0" applyFont="1" applyFill="1" applyBorder="1" applyAlignment="1">
      <alignment horizontal="center"/>
    </xf>
    <xf numFmtId="0" fontId="25" fillId="0" borderId="0" xfId="0" applyFont="1" applyAlignment="1">
      <alignment horizontal="center"/>
    </xf>
    <xf numFmtId="0" fontId="21" fillId="0" borderId="0" xfId="0" applyFont="1" applyFill="1" applyAlignment="1">
      <alignment horizontal="center"/>
    </xf>
    <xf numFmtId="0" fontId="26" fillId="0" borderId="0" xfId="0" applyFont="1" applyAlignment="1">
      <alignment horizontal="center"/>
    </xf>
    <xf numFmtId="0" fontId="20" fillId="2" borderId="4" xfId="0" applyFont="1" applyFill="1" applyBorder="1" applyAlignment="1">
      <alignment wrapText="1"/>
    </xf>
    <xf numFmtId="0" fontId="26" fillId="0" borderId="1" xfId="0" applyFont="1" applyFill="1" applyBorder="1" applyAlignment="1">
      <alignment horizontal="center" vertical="center"/>
    </xf>
    <xf numFmtId="0" fontId="26" fillId="0" borderId="8" xfId="0" applyFont="1" applyFill="1" applyBorder="1"/>
    <xf numFmtId="0" fontId="26" fillId="0" borderId="3" xfId="0" applyFont="1" applyFill="1" applyBorder="1"/>
    <xf numFmtId="0" fontId="26" fillId="0" borderId="0" xfId="0" applyFont="1" applyFill="1" applyBorder="1" applyAlignment="1">
      <alignment horizontal="center"/>
    </xf>
    <xf numFmtId="0" fontId="26" fillId="0" borderId="0" xfId="0" applyFont="1" applyFill="1" applyAlignment="1"/>
    <xf numFmtId="0" fontId="26" fillId="0" borderId="8" xfId="0" applyFont="1" applyFill="1" applyBorder="1" applyAlignment="1"/>
    <xf numFmtId="0" fontId="23" fillId="0" borderId="4" xfId="0" applyFont="1" applyBorder="1" applyAlignment="1"/>
    <xf numFmtId="165" fontId="21" fillId="0" borderId="0" xfId="1" applyNumberFormat="1" applyFont="1" applyFill="1" applyBorder="1" applyAlignment="1">
      <alignment horizontal="center" vertical="center"/>
    </xf>
    <xf numFmtId="166" fontId="21" fillId="0" borderId="0" xfId="1" applyNumberFormat="1" applyFont="1" applyBorder="1" applyAlignment="1">
      <alignment horizontal="center" vertical="center"/>
    </xf>
    <xf numFmtId="164" fontId="21" fillId="0" borderId="0" xfId="1" applyNumberFormat="1" applyFont="1" applyFill="1" applyBorder="1" applyAlignment="1">
      <alignment horizontal="center" vertical="center"/>
    </xf>
    <xf numFmtId="166" fontId="21" fillId="0" borderId="0" xfId="1" applyNumberFormat="1" applyFont="1" applyFill="1" applyBorder="1" applyAlignment="1">
      <alignment horizontal="center" vertical="center"/>
    </xf>
    <xf numFmtId="0" fontId="21" fillId="0" borderId="0" xfId="0" applyFont="1" applyFill="1" applyBorder="1" applyAlignment="1">
      <alignment horizontal="center" vertical="center"/>
    </xf>
    <xf numFmtId="0" fontId="25" fillId="0" borderId="6" xfId="0" applyFont="1" applyFill="1" applyBorder="1" applyAlignment="1">
      <alignment horizontal="center" vertical="center"/>
    </xf>
    <xf numFmtId="166" fontId="25" fillId="2" borderId="6" xfId="1" applyNumberFormat="1" applyFont="1" applyFill="1" applyBorder="1" applyAlignment="1">
      <alignment horizontal="center" vertical="center"/>
    </xf>
    <xf numFmtId="166" fontId="25" fillId="2" borderId="6" xfId="0" applyNumberFormat="1" applyFont="1" applyFill="1" applyBorder="1" applyAlignment="1">
      <alignment horizontal="center" vertical="center"/>
    </xf>
    <xf numFmtId="166" fontId="25" fillId="0" borderId="6" xfId="0" applyNumberFormat="1" applyFont="1" applyFill="1" applyBorder="1" applyAlignment="1">
      <alignment horizontal="center" vertical="center"/>
    </xf>
    <xf numFmtId="0" fontId="21" fillId="0" borderId="0" xfId="0" applyFont="1" applyFill="1" applyAlignment="1">
      <alignment horizontal="center" vertical="center"/>
    </xf>
    <xf numFmtId="0" fontId="19" fillId="0" borderId="4" xfId="0" applyFont="1" applyFill="1" applyBorder="1" applyAlignment="1">
      <alignment vertical="center" wrapText="1"/>
    </xf>
    <xf numFmtId="9" fontId="25" fillId="2" borderId="7" xfId="2" applyFont="1" applyFill="1" applyBorder="1" applyAlignment="1">
      <alignment horizontal="center" vertical="center"/>
    </xf>
    <xf numFmtId="166" fontId="25" fillId="2" borderId="7" xfId="0" applyNumberFormat="1" applyFont="1" applyFill="1" applyBorder="1" applyAlignment="1">
      <alignment horizontal="center" vertical="center"/>
    </xf>
    <xf numFmtId="0" fontId="21" fillId="0" borderId="4" xfId="0" applyFont="1" applyFill="1" applyBorder="1" applyAlignment="1">
      <alignment horizontal="center" vertical="center"/>
    </xf>
    <xf numFmtId="0" fontId="21" fillId="0" borderId="0" xfId="0" applyFont="1" applyFill="1" applyBorder="1" applyAlignment="1"/>
    <xf numFmtId="165" fontId="21" fillId="0" borderId="3" xfId="1" applyNumberFormat="1" applyFont="1" applyBorder="1" applyAlignment="1">
      <alignment horizontal="center" vertical="center"/>
    </xf>
    <xf numFmtId="0" fontId="21" fillId="0" borderId="3" xfId="0" applyFont="1" applyFill="1" applyBorder="1"/>
    <xf numFmtId="0" fontId="25" fillId="0" borderId="3" xfId="0" applyFont="1" applyFill="1" applyBorder="1"/>
    <xf numFmtId="165" fontId="25" fillId="2" borderId="5" xfId="1" applyNumberFormat="1" applyFont="1" applyFill="1" applyBorder="1" applyAlignment="1">
      <alignment horizontal="center" vertical="center"/>
    </xf>
    <xf numFmtId="0" fontId="20" fillId="2" borderId="0" xfId="0" applyFont="1" applyFill="1" applyBorder="1" applyAlignment="1">
      <alignment horizontal="right"/>
    </xf>
    <xf numFmtId="0" fontId="21" fillId="0" borderId="0" xfId="0" applyFont="1" applyFill="1" applyBorder="1" applyAlignment="1">
      <alignment horizontal="center"/>
    </xf>
    <xf numFmtId="0" fontId="6"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Fill="1" applyAlignment="1"/>
    <xf numFmtId="0" fontId="10" fillId="0" borderId="0" xfId="0" applyFont="1" applyAlignment="1">
      <alignment horizontal="left" vertical="center"/>
    </xf>
    <xf numFmtId="0" fontId="10" fillId="0" borderId="0" xfId="0" applyFont="1" applyAlignment="1">
      <alignment horizontal="left" vertical="center" wrapText="1"/>
    </xf>
    <xf numFmtId="0" fontId="20" fillId="2" borderId="0" xfId="0" applyFont="1" applyFill="1" applyAlignment="1"/>
    <xf numFmtId="0" fontId="26" fillId="0" borderId="0" xfId="0" applyFont="1" applyFill="1"/>
    <xf numFmtId="167" fontId="21" fillId="0" borderId="0" xfId="1" applyNumberFormat="1" applyFont="1" applyBorder="1" applyAlignment="1">
      <alignment horizontal="center" vertical="center"/>
    </xf>
    <xf numFmtId="168" fontId="21" fillId="0" borderId="0" xfId="1" applyNumberFormat="1" applyFont="1" applyBorder="1" applyAlignment="1">
      <alignment horizontal="center" vertical="center"/>
    </xf>
    <xf numFmtId="168" fontId="25" fillId="2" borderId="6" xfId="1" applyNumberFormat="1" applyFont="1" applyFill="1" applyBorder="1" applyAlignment="1">
      <alignment horizontal="center" vertical="center"/>
    </xf>
    <xf numFmtId="0" fontId="10" fillId="0" borderId="0" xfId="0" applyFont="1" applyAlignment="1">
      <alignment horizontal="center" vertical="center" wrapText="1"/>
    </xf>
    <xf numFmtId="0" fontId="11" fillId="0" borderId="0" xfId="0" applyFont="1" applyBorder="1"/>
    <xf numFmtId="0" fontId="21" fillId="0" borderId="0" xfId="0" applyFont="1" applyBorder="1"/>
    <xf numFmtId="0" fontId="21" fillId="0" borderId="4" xfId="0" applyFont="1" applyFill="1" applyBorder="1" applyAlignment="1"/>
    <xf numFmtId="0" fontId="20" fillId="2" borderId="3" xfId="0" applyFont="1" applyFill="1" applyBorder="1" applyAlignment="1">
      <alignment horizontal="right"/>
    </xf>
    <xf numFmtId="168" fontId="21" fillId="0" borderId="0" xfId="1" applyNumberFormat="1" applyFont="1" applyFill="1" applyBorder="1" applyAlignment="1">
      <alignment horizontal="center" vertical="center"/>
    </xf>
    <xf numFmtId="166" fontId="21" fillId="0" borderId="0" xfId="0" applyNumberFormat="1" applyFont="1" applyFill="1" applyBorder="1" applyAlignment="1">
      <alignment horizontal="center"/>
    </xf>
    <xf numFmtId="164" fontId="6" fillId="0" borderId="0" xfId="0" applyNumberFormat="1" applyFont="1" applyAlignment="1">
      <alignment vertical="center"/>
    </xf>
    <xf numFmtId="164" fontId="11" fillId="0" borderId="0" xfId="0" applyNumberFormat="1" applyFont="1" applyAlignment="1">
      <alignment vertical="center"/>
    </xf>
    <xf numFmtId="166" fontId="21" fillId="0" borderId="0" xfId="1" applyNumberFormat="1" applyFont="1" applyBorder="1" applyAlignment="1">
      <alignment horizontal="center"/>
    </xf>
    <xf numFmtId="166" fontId="21" fillId="0" borderId="4" xfId="1" applyNumberFormat="1" applyFont="1" applyBorder="1" applyAlignment="1">
      <alignment horizontal="center"/>
    </xf>
    <xf numFmtId="1" fontId="25" fillId="2" borderId="7" xfId="0" applyNumberFormat="1" applyFont="1" applyFill="1" applyBorder="1" applyAlignment="1">
      <alignment horizontal="center" vertical="center"/>
    </xf>
    <xf numFmtId="170" fontId="25" fillId="2" borderId="6" xfId="1" applyNumberFormat="1" applyFont="1" applyFill="1" applyBorder="1" applyAlignment="1">
      <alignment horizontal="center" vertical="center"/>
    </xf>
    <xf numFmtId="168" fontId="25" fillId="0" borderId="6" xfId="1" applyNumberFormat="1" applyFont="1" applyFill="1" applyBorder="1" applyAlignment="1">
      <alignment horizontal="center" vertical="center"/>
    </xf>
    <xf numFmtId="0" fontId="18" fillId="0" borderId="0" xfId="0" applyFont="1" applyFill="1" applyBorder="1" applyAlignment="1">
      <alignment vertical="center" wrapText="1"/>
    </xf>
    <xf numFmtId="0" fontId="15" fillId="2" borderId="0" xfId="0" applyFont="1" applyFill="1" applyBorder="1" applyAlignment="1">
      <alignment horizontal="center" wrapText="1"/>
    </xf>
    <xf numFmtId="0" fontId="11" fillId="0" borderId="0" xfId="0" applyFont="1" applyBorder="1" applyAlignment="1">
      <alignment wrapText="1"/>
    </xf>
    <xf numFmtId="0" fontId="11" fillId="0" borderId="0" xfId="0" applyFont="1" applyBorder="1" applyAlignment="1">
      <alignment horizontal="center"/>
    </xf>
    <xf numFmtId="0" fontId="15" fillId="2" borderId="0" xfId="0" applyFont="1" applyFill="1" applyBorder="1" applyAlignment="1">
      <alignment wrapText="1"/>
    </xf>
    <xf numFmtId="169" fontId="11" fillId="0" borderId="0" xfId="0" applyNumberFormat="1" applyFont="1" applyBorder="1" applyAlignment="1">
      <alignment horizontal="center"/>
    </xf>
    <xf numFmtId="164" fontId="11" fillId="0" borderId="0" xfId="0" applyNumberFormat="1" applyFont="1" applyBorder="1" applyAlignment="1">
      <alignment horizontal="center"/>
    </xf>
    <xf numFmtId="166" fontId="11" fillId="0" borderId="0" xfId="0" applyNumberFormat="1" applyFont="1" applyBorder="1" applyAlignment="1">
      <alignment horizontal="center"/>
    </xf>
    <xf numFmtId="170" fontId="11" fillId="0" borderId="0" xfId="0" applyNumberFormat="1" applyFont="1" applyBorder="1" applyAlignment="1">
      <alignment horizontal="center"/>
    </xf>
    <xf numFmtId="9" fontId="11" fillId="0" borderId="0" xfId="0" applyNumberFormat="1" applyFont="1" applyBorder="1" applyAlignment="1">
      <alignment horizontal="center"/>
    </xf>
    <xf numFmtId="0" fontId="11" fillId="0" borderId="0" xfId="0" applyFont="1" applyAlignment="1">
      <alignment horizontal="center"/>
    </xf>
    <xf numFmtId="0" fontId="11" fillId="6" borderId="0" xfId="0" applyFont="1" applyFill="1" applyBorder="1" applyAlignment="1">
      <alignment horizontal="center" vertical="center"/>
    </xf>
    <xf numFmtId="0" fontId="12" fillId="2" borderId="0" xfId="0" applyFont="1" applyFill="1" applyBorder="1"/>
    <xf numFmtId="0" fontId="12" fillId="2" borderId="0" xfId="0" applyFont="1" applyFill="1" applyBorder="1" applyAlignment="1">
      <alignment horizontal="center" vertical="center"/>
    </xf>
    <xf numFmtId="164" fontId="12" fillId="2" borderId="0" xfId="0" applyNumberFormat="1" applyFont="1" applyFill="1" applyBorder="1" applyAlignment="1">
      <alignment horizontal="center"/>
    </xf>
    <xf numFmtId="166" fontId="12" fillId="2" borderId="0" xfId="0" applyNumberFormat="1" applyFont="1" applyFill="1" applyBorder="1" applyAlignment="1">
      <alignment horizontal="center"/>
    </xf>
    <xf numFmtId="169" fontId="11" fillId="0" borderId="0" xfId="0" applyNumberFormat="1" applyFont="1" applyFill="1" applyBorder="1" applyAlignment="1">
      <alignment horizontal="center"/>
    </xf>
    <xf numFmtId="169" fontId="11" fillId="0" borderId="0" xfId="0" applyNumberFormat="1" applyFont="1" applyFill="1" applyAlignment="1">
      <alignment horizont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xf>
    <xf numFmtId="164" fontId="11" fillId="0" borderId="0" xfId="0" applyNumberFormat="1" applyFont="1" applyFill="1" applyBorder="1" applyAlignment="1">
      <alignment horizontal="center"/>
    </xf>
    <xf numFmtId="164" fontId="11" fillId="0" borderId="0" xfId="0" applyNumberFormat="1" applyFont="1" applyFill="1" applyAlignment="1">
      <alignment horizontal="center"/>
    </xf>
    <xf numFmtId="164" fontId="12" fillId="0" borderId="0" xfId="0" applyNumberFormat="1" applyFont="1" applyFill="1" applyBorder="1" applyAlignment="1">
      <alignment horizontal="center"/>
    </xf>
    <xf numFmtId="165" fontId="11" fillId="0" borderId="0" xfId="0" applyNumberFormat="1" applyFont="1" applyBorder="1" applyAlignment="1">
      <alignment horizontal="center"/>
    </xf>
    <xf numFmtId="3" fontId="21" fillId="0" borderId="0" xfId="1" applyNumberFormat="1" applyFont="1" applyBorder="1" applyAlignment="1">
      <alignment horizontal="center" vertical="center"/>
    </xf>
    <xf numFmtId="3" fontId="21" fillId="5" borderId="0" xfId="1" applyNumberFormat="1" applyFont="1" applyFill="1" applyBorder="1" applyAlignment="1">
      <alignment horizontal="center" vertical="center"/>
    </xf>
    <xf numFmtId="3" fontId="21" fillId="4" borderId="0" xfId="1" applyNumberFormat="1" applyFont="1" applyFill="1" applyBorder="1" applyAlignment="1">
      <alignment horizontal="center" vertical="center"/>
    </xf>
    <xf numFmtId="1" fontId="20" fillId="2" borderId="0" xfId="0" applyNumberFormat="1" applyFont="1" applyFill="1" applyBorder="1" applyAlignment="1">
      <alignment horizontal="center"/>
    </xf>
    <xf numFmtId="165" fontId="11" fillId="0" borderId="0" xfId="1" applyNumberFormat="1" applyFont="1" applyAlignment="1">
      <alignment horizontal="center" vertical="center"/>
    </xf>
    <xf numFmtId="0" fontId="20" fillId="2" borderId="0" xfId="0" applyFont="1" applyFill="1" applyBorder="1" applyAlignment="1">
      <alignment wrapText="1"/>
    </xf>
    <xf numFmtId="166" fontId="21" fillId="4" borderId="0" xfId="1" applyNumberFormat="1" applyFont="1" applyFill="1" applyBorder="1" applyAlignment="1">
      <alignment horizontal="center" vertical="center"/>
    </xf>
    <xf numFmtId="165" fontId="25" fillId="2" borderId="6" xfId="1" applyNumberFormat="1" applyFont="1" applyFill="1" applyBorder="1" applyAlignment="1">
      <alignment horizontal="center" vertical="center"/>
    </xf>
    <xf numFmtId="166" fontId="25" fillId="2" borderId="6" xfId="2" applyNumberFormat="1" applyFont="1" applyFill="1" applyBorder="1" applyAlignment="1">
      <alignment horizontal="center" vertical="center"/>
    </xf>
    <xf numFmtId="0" fontId="29" fillId="0" borderId="0" xfId="0" applyFont="1" applyFill="1" applyBorder="1" applyAlignment="1">
      <alignment horizontal="center" vertical="center"/>
    </xf>
    <xf numFmtId="0" fontId="31" fillId="0" borderId="0" xfId="0" applyFont="1" applyBorder="1" applyAlignment="1">
      <alignment horizontal="center"/>
    </xf>
    <xf numFmtId="0" fontId="31" fillId="0" borderId="0" xfId="0" applyFont="1" applyFill="1" applyBorder="1" applyAlignment="1">
      <alignment horizontal="center"/>
    </xf>
    <xf numFmtId="0" fontId="30" fillId="0" borderId="0" xfId="0" applyFont="1" applyFill="1" applyBorder="1" applyAlignment="1">
      <alignment horizontal="center" wrapText="1"/>
    </xf>
    <xf numFmtId="0" fontId="32" fillId="0" borderId="0" xfId="0" applyFont="1" applyBorder="1" applyAlignment="1">
      <alignment horizontal="center" wrapText="1"/>
    </xf>
    <xf numFmtId="0" fontId="12" fillId="0" borderId="0" xfId="0" applyFont="1" applyFill="1" applyBorder="1" applyAlignment="1">
      <alignment horizontal="center"/>
    </xf>
    <xf numFmtId="0" fontId="23" fillId="0" borderId="4" xfId="0" applyFont="1" applyFill="1" applyBorder="1" applyAlignment="1"/>
    <xf numFmtId="169" fontId="12" fillId="0" borderId="0" xfId="0" applyNumberFormat="1" applyFont="1" applyFill="1" applyAlignment="1">
      <alignment horizontal="center"/>
    </xf>
    <xf numFmtId="0" fontId="12" fillId="0" borderId="0" xfId="0" applyFont="1" applyBorder="1" applyAlignment="1">
      <alignment horizontal="center"/>
    </xf>
    <xf numFmtId="164" fontId="12" fillId="0" borderId="0" xfId="0" applyNumberFormat="1" applyFont="1" applyFill="1" applyAlignment="1">
      <alignment horizontal="center"/>
    </xf>
    <xf numFmtId="0" fontId="12" fillId="0" borderId="0" xfId="0" applyFont="1" applyBorder="1"/>
    <xf numFmtId="0" fontId="10" fillId="0" borderId="0" xfId="0" applyFont="1" applyFill="1" applyAlignment="1">
      <alignment horizontal="left" vertical="center"/>
    </xf>
    <xf numFmtId="0" fontId="25" fillId="0" borderId="0" xfId="0" applyFont="1"/>
    <xf numFmtId="0" fontId="27" fillId="2" borderId="0" xfId="0" applyFont="1" applyFill="1" applyAlignment="1">
      <alignment vertical="center" wrapText="1"/>
    </xf>
    <xf numFmtId="0" fontId="20" fillId="2" borderId="0" xfId="0" applyFont="1" applyFill="1" applyBorder="1" applyAlignment="1">
      <alignment horizontal="center" wrapText="1"/>
    </xf>
    <xf numFmtId="9" fontId="21" fillId="0" borderId="9" xfId="2" applyFont="1" applyBorder="1" applyAlignment="1">
      <alignment horizontal="center" vertical="center"/>
    </xf>
    <xf numFmtId="9" fontId="11" fillId="0" borderId="0" xfId="2" applyFont="1" applyAlignment="1">
      <alignment vertical="center"/>
    </xf>
    <xf numFmtId="0" fontId="0" fillId="0" borderId="0" xfId="0" applyFont="1" applyFill="1" applyAlignment="1">
      <alignment horizontal="left"/>
    </xf>
    <xf numFmtId="0" fontId="37" fillId="0" borderId="0" xfId="0" applyFont="1" applyAlignment="1">
      <alignment horizontal="center" vertical="center"/>
    </xf>
    <xf numFmtId="0" fontId="35" fillId="0" borderId="0" xfId="0" applyFont="1" applyFill="1" applyAlignment="1">
      <alignment vertical="center"/>
    </xf>
    <xf numFmtId="0" fontId="11" fillId="0" borderId="0" xfId="0" applyFont="1" applyFill="1" applyAlignment="1">
      <alignment vertical="center"/>
    </xf>
    <xf numFmtId="165" fontId="36" fillId="8" borderId="0" xfId="1" applyNumberFormat="1" applyFont="1" applyFill="1" applyAlignment="1">
      <alignment horizontal="center" vertical="center"/>
    </xf>
    <xf numFmtId="165" fontId="12" fillId="0" borderId="0" xfId="1" applyNumberFormat="1" applyFont="1" applyAlignment="1">
      <alignment horizontal="center" vertical="center"/>
    </xf>
    <xf numFmtId="164" fontId="13" fillId="0" borderId="0" xfId="0" applyNumberFormat="1" applyFont="1" applyAlignment="1">
      <alignment vertical="center"/>
    </xf>
    <xf numFmtId="164" fontId="12" fillId="0" borderId="0" xfId="0" applyNumberFormat="1" applyFont="1" applyAlignment="1">
      <alignment vertical="center"/>
    </xf>
    <xf numFmtId="170" fontId="25" fillId="2" borderId="6" xfId="2" applyNumberFormat="1" applyFont="1" applyFill="1" applyBorder="1" applyAlignment="1">
      <alignment horizontal="center" vertical="center"/>
    </xf>
    <xf numFmtId="166" fontId="21" fillId="0" borderId="3" xfId="1" applyNumberFormat="1" applyFont="1" applyBorder="1" applyAlignment="1">
      <alignment horizontal="center" vertical="center"/>
    </xf>
    <xf numFmtId="166" fontId="21" fillId="0" borderId="0" xfId="0" applyNumberFormat="1" applyFont="1" applyBorder="1" applyAlignment="1">
      <alignment horizontal="center"/>
    </xf>
    <xf numFmtId="1" fontId="25" fillId="2" borderId="6" xfId="1" applyNumberFormat="1" applyFont="1" applyFill="1" applyBorder="1" applyAlignment="1">
      <alignment horizontal="center" vertical="center"/>
    </xf>
    <xf numFmtId="0" fontId="23" fillId="0" borderId="0" xfId="0" applyFont="1" applyBorder="1" applyAlignment="1"/>
    <xf numFmtId="0" fontId="23" fillId="0" borderId="0" xfId="0" applyFont="1" applyBorder="1" applyAlignment="1">
      <alignment horizontal="center"/>
    </xf>
    <xf numFmtId="3" fontId="21" fillId="0" borderId="0" xfId="0" applyNumberFormat="1" applyFont="1" applyFill="1"/>
    <xf numFmtId="3" fontId="21" fillId="7" borderId="0" xfId="1" applyNumberFormat="1" applyFont="1" applyFill="1" applyBorder="1" applyAlignment="1">
      <alignment horizontal="center" vertical="center"/>
    </xf>
    <xf numFmtId="166" fontId="21" fillId="7" borderId="0" xfId="1" applyNumberFormat="1" applyFont="1" applyFill="1" applyBorder="1" applyAlignment="1">
      <alignment horizontal="center" vertical="center"/>
    </xf>
    <xf numFmtId="9" fontId="25" fillId="2" borderId="0" xfId="2" applyFont="1" applyFill="1" applyBorder="1" applyAlignment="1">
      <alignment horizontal="center" vertical="center"/>
    </xf>
    <xf numFmtId="9" fontId="11" fillId="0" borderId="0" xfId="2" applyFont="1" applyBorder="1"/>
    <xf numFmtId="9" fontId="12" fillId="0" borderId="0" xfId="2" applyFont="1" applyBorder="1"/>
    <xf numFmtId="0" fontId="25" fillId="0" borderId="0" xfId="0" applyFont="1" applyFill="1" applyBorder="1"/>
    <xf numFmtId="3" fontId="21" fillId="0" borderId="0" xfId="1" applyNumberFormat="1" applyFont="1" applyFill="1" applyBorder="1" applyAlignment="1">
      <alignment horizontal="center" vertical="center"/>
    </xf>
    <xf numFmtId="0" fontId="26" fillId="0" borderId="0" xfId="0" applyFont="1" applyFill="1" applyBorder="1" applyAlignment="1"/>
    <xf numFmtId="1" fontId="21" fillId="0" borderId="0" xfId="1" applyNumberFormat="1" applyFont="1" applyBorder="1" applyAlignment="1">
      <alignment horizontal="center"/>
    </xf>
    <xf numFmtId="9" fontId="12" fillId="2" borderId="0" xfId="2" applyFont="1" applyFill="1" applyBorder="1" applyAlignment="1">
      <alignment horizontal="center"/>
    </xf>
    <xf numFmtId="0" fontId="25" fillId="2" borderId="0" xfId="0" applyFont="1" applyFill="1" applyBorder="1"/>
    <xf numFmtId="0" fontId="26" fillId="0" borderId="0" xfId="0" applyFont="1" applyFill="1" applyBorder="1"/>
    <xf numFmtId="0" fontId="21" fillId="0" borderId="9" xfId="2" applyNumberFormat="1" applyFont="1" applyBorder="1" applyAlignment="1">
      <alignment horizontal="center" vertical="center"/>
    </xf>
    <xf numFmtId="0" fontId="26" fillId="0" borderId="3" xfId="0" applyFont="1" applyFill="1" applyBorder="1" applyAlignment="1"/>
    <xf numFmtId="170" fontId="21" fillId="0" borderId="3" xfId="1" applyNumberFormat="1" applyFont="1" applyBorder="1" applyAlignment="1">
      <alignment horizontal="center" vertical="center"/>
    </xf>
    <xf numFmtId="170" fontId="21" fillId="0" borderId="0" xfId="1" applyNumberFormat="1" applyFont="1" applyBorder="1" applyAlignment="1">
      <alignment horizontal="center"/>
    </xf>
    <xf numFmtId="170" fontId="21" fillId="0" borderId="4" xfId="1" applyNumberFormat="1" applyFont="1" applyBorder="1" applyAlignment="1">
      <alignment horizontal="center"/>
    </xf>
    <xf numFmtId="170" fontId="25" fillId="2" borderId="6" xfId="0" applyNumberFormat="1" applyFont="1" applyFill="1" applyBorder="1" applyAlignment="1">
      <alignment horizontal="center" vertical="center"/>
    </xf>
    <xf numFmtId="170" fontId="25" fillId="2" borderId="7" xfId="0" applyNumberFormat="1" applyFont="1" applyFill="1" applyBorder="1" applyAlignment="1">
      <alignment horizontal="center" vertical="center"/>
    </xf>
    <xf numFmtId="0" fontId="20" fillId="0" borderId="3" xfId="0" applyFont="1" applyFill="1" applyBorder="1"/>
    <xf numFmtId="0" fontId="20" fillId="0" borderId="3" xfId="0" applyFont="1" applyFill="1" applyBorder="1" applyAlignment="1"/>
    <xf numFmtId="1" fontId="20" fillId="2" borderId="3" xfId="0" applyNumberFormat="1" applyFont="1" applyFill="1" applyBorder="1" applyAlignment="1">
      <alignment horizontal="center"/>
    </xf>
    <xf numFmtId="9" fontId="21" fillId="0" borderId="3" xfId="2" applyFont="1" applyBorder="1" applyAlignment="1">
      <alignment horizontal="center" vertical="center"/>
    </xf>
    <xf numFmtId="9" fontId="25" fillId="2" borderId="5" xfId="2" applyFont="1" applyFill="1" applyBorder="1" applyAlignment="1">
      <alignment horizontal="center" vertical="center"/>
    </xf>
    <xf numFmtId="166" fontId="25" fillId="2" borderId="5" xfId="1" applyNumberFormat="1" applyFont="1" applyFill="1" applyBorder="1" applyAlignment="1">
      <alignment horizontal="center" vertical="center"/>
    </xf>
    <xf numFmtId="0" fontId="26" fillId="0" borderId="4" xfId="0" applyFont="1" applyFill="1" applyBorder="1"/>
    <xf numFmtId="0" fontId="26" fillId="0" borderId="4" xfId="0" applyFont="1" applyFill="1" applyBorder="1" applyAlignment="1"/>
    <xf numFmtId="0" fontId="21" fillId="0" borderId="4" xfId="0" applyFont="1" applyFill="1" applyBorder="1"/>
    <xf numFmtId="166" fontId="25" fillId="0" borderId="6" xfId="1" applyNumberFormat="1" applyFont="1" applyFill="1" applyBorder="1" applyAlignment="1">
      <alignment horizontal="center" vertical="center"/>
    </xf>
    <xf numFmtId="166" fontId="25" fillId="2" borderId="7" xfId="1" applyNumberFormat="1" applyFont="1" applyFill="1" applyBorder="1" applyAlignment="1">
      <alignment horizontal="center" vertical="center"/>
    </xf>
    <xf numFmtId="3" fontId="21" fillId="0" borderId="3" xfId="1" applyNumberFormat="1" applyFont="1" applyBorder="1" applyAlignment="1">
      <alignment horizontal="center" vertical="center"/>
    </xf>
    <xf numFmtId="164" fontId="25" fillId="2" borderId="5" xfId="1" applyNumberFormat="1" applyFont="1" applyFill="1" applyBorder="1" applyAlignment="1">
      <alignment horizontal="center" vertical="center"/>
    </xf>
    <xf numFmtId="0" fontId="24" fillId="0" borderId="7" xfId="0" applyFont="1" applyBorder="1" applyAlignment="1">
      <alignment horizontal="center"/>
    </xf>
    <xf numFmtId="1" fontId="21" fillId="0" borderId="6" xfId="1" applyNumberFormat="1" applyFont="1" applyBorder="1" applyAlignment="1">
      <alignment horizontal="center"/>
    </xf>
    <xf numFmtId="165" fontId="21" fillId="0" borderId="7" xfId="1" applyNumberFormat="1" applyFont="1" applyBorder="1" applyAlignment="1">
      <alignment horizontal="center"/>
    </xf>
    <xf numFmtId="0" fontId="20" fillId="2" borderId="3" xfId="0" applyFont="1" applyFill="1" applyBorder="1" applyAlignment="1"/>
    <xf numFmtId="9" fontId="21" fillId="0" borderId="5" xfId="2" applyFont="1" applyBorder="1" applyAlignment="1">
      <alignment horizontal="center" vertical="center"/>
    </xf>
    <xf numFmtId="9" fontId="21" fillId="0" borderId="6" xfId="2" applyFont="1" applyBorder="1" applyAlignment="1">
      <alignment horizontal="center"/>
    </xf>
    <xf numFmtId="9" fontId="21" fillId="0" borderId="7" xfId="2" applyFont="1" applyBorder="1" applyAlignment="1">
      <alignment horizontal="center"/>
    </xf>
    <xf numFmtId="166" fontId="25" fillId="2" borderId="5" xfId="2" applyNumberFormat="1" applyFont="1" applyFill="1" applyBorder="1" applyAlignment="1">
      <alignment horizontal="center" vertical="center"/>
    </xf>
    <xf numFmtId="168" fontId="25" fillId="2" borderId="5" xfId="1" applyNumberFormat="1" applyFont="1" applyFill="1" applyBorder="1" applyAlignment="1">
      <alignment horizontal="center" vertical="center"/>
    </xf>
    <xf numFmtId="0" fontId="25" fillId="2" borderId="5" xfId="2" applyNumberFormat="1" applyFont="1" applyFill="1" applyBorder="1" applyAlignment="1">
      <alignment horizontal="center" vertical="center"/>
    </xf>
    <xf numFmtId="0" fontId="6" fillId="0" borderId="0" xfId="0" applyFont="1" applyAlignment="1">
      <alignment horizontal="left" vertical="top" wrapText="1"/>
    </xf>
    <xf numFmtId="0" fontId="13" fillId="0" borderId="0" xfId="0" applyFont="1" applyAlignment="1">
      <alignment horizontal="left"/>
    </xf>
    <xf numFmtId="0" fontId="15" fillId="2" borderId="0" xfId="0" applyFont="1" applyFill="1" applyAlignment="1">
      <alignment horizontal="left"/>
    </xf>
    <xf numFmtId="0" fontId="9" fillId="2" borderId="0" xfId="0" applyFont="1" applyFill="1" applyAlignment="1">
      <alignment horizontal="left"/>
    </xf>
    <xf numFmtId="0" fontId="10" fillId="0" borderId="0" xfId="0" applyFont="1" applyAlignment="1">
      <alignment horizontal="left"/>
    </xf>
    <xf numFmtId="0" fontId="6" fillId="0" borderId="0" xfId="0" applyFont="1" applyFill="1" applyAlignment="1">
      <alignment horizontal="center" vertical="center"/>
    </xf>
    <xf numFmtId="0" fontId="28" fillId="2" borderId="0" xfId="0" applyFont="1" applyFill="1" applyBorder="1" applyAlignment="1">
      <alignment horizontal="center" vertical="center" wrapText="1"/>
    </xf>
    <xf numFmtId="0" fontId="34" fillId="0" borderId="0" xfId="0" applyFont="1" applyBorder="1" applyAlignment="1">
      <alignment horizontal="center"/>
    </xf>
    <xf numFmtId="0" fontId="28" fillId="2" borderId="0" xfId="0" applyFont="1" applyFill="1" applyBorder="1" applyAlignment="1">
      <alignment horizontal="center" vertical="center"/>
    </xf>
    <xf numFmtId="0" fontId="33" fillId="0" borderId="0" xfId="0" applyFont="1" applyAlignment="1">
      <alignment horizontal="center" vertical="center"/>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2" fillId="3" borderId="2" xfId="0" applyFont="1" applyFill="1" applyBorder="1" applyAlignment="1">
      <alignment horizontal="center" wrapText="1"/>
    </xf>
    <xf numFmtId="0" fontId="22" fillId="3" borderId="4" xfId="0" applyFont="1" applyFill="1" applyBorder="1" applyAlignment="1">
      <alignment horizontal="center" wrapText="1"/>
    </xf>
    <xf numFmtId="0" fontId="22" fillId="3" borderId="1" xfId="0" applyFont="1" applyFill="1" applyBorder="1" applyAlignment="1">
      <alignment horizontal="center" wrapText="1"/>
    </xf>
    <xf numFmtId="0" fontId="22" fillId="3" borderId="0" xfId="0" applyFont="1" applyFill="1" applyBorder="1" applyAlignment="1">
      <alignment horizontal="center" wrapText="1"/>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 xfId="0" applyFont="1" applyFill="1" applyBorder="1" applyAlignment="1">
      <alignment horizontal="center" vertical="center"/>
    </xf>
  </cellXfs>
  <cellStyles count="9">
    <cellStyle name="Comma" xfId="1" builtinId="3"/>
    <cellStyle name="Hyperlink" xfId="3" builtinId="8"/>
    <cellStyle name="Normal" xfId="0" builtinId="0"/>
    <cellStyle name="Percent" xfId="2" builtinId="5"/>
    <cellStyle name="style1464025759248" xfId="8" xr:uid="{00000000-0005-0000-0000-00000A000000}"/>
    <cellStyle name="style1464025759388" xfId="7" xr:uid="{00000000-0005-0000-0000-00000B000000}"/>
    <cellStyle name="style1464025759638" xfId="6" xr:uid="{00000000-0005-0000-0000-00000C000000}"/>
    <cellStyle name="style1464025760013" xfId="5" xr:uid="{00000000-0005-0000-0000-00000D000000}"/>
    <cellStyle name="style1464025760451" xfId="4" xr:uid="{00000000-0005-0000-0000-00000E000000}"/>
  </cellStyles>
  <dxfs count="552">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s>
  <tableStyles count="0" defaultTableStyle="TableStyleMedium2" defaultPivotStyle="PivotStyleLight16"/>
  <colors>
    <mruColors>
      <color rgb="FFEDE57B"/>
      <color rgb="FFF1EB99"/>
      <color rgb="FFECE478"/>
      <color rgb="FFD2E424"/>
      <color rgb="FFDFEC62"/>
      <color rgb="FFE9F292"/>
      <color rgb="FFEED95C"/>
      <color rgb="FFEBDD75"/>
      <color rgb="FFF2E26E"/>
      <color rgb="FFF3E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21</xdr:row>
      <xdr:rowOff>161924</xdr:rowOff>
    </xdr:from>
    <xdr:to>
      <xdr:col>2</xdr:col>
      <xdr:colOff>1516380</xdr:colOff>
      <xdr:row>30</xdr:row>
      <xdr:rowOff>123824</xdr:rowOff>
    </xdr:to>
    <xdr:sp macro="" textlink="">
      <xdr:nvSpPr>
        <xdr:cNvPr id="3" name="Text Box 1">
          <a:extLst>
            <a:ext uri="{FF2B5EF4-FFF2-40B4-BE49-F238E27FC236}">
              <a16:creationId xmlns:a16="http://schemas.microsoft.com/office/drawing/2014/main" id="{28C7DB1A-EBD7-4191-9E8B-521FCF9F3279}"/>
            </a:ext>
          </a:extLst>
        </xdr:cNvPr>
        <xdr:cNvSpPr txBox="1">
          <a:spLocks noChangeArrowheads="1"/>
        </xdr:cNvSpPr>
      </xdr:nvSpPr>
      <xdr:spPr bwMode="auto">
        <a:xfrm>
          <a:off x="95250" y="4638674"/>
          <a:ext cx="7964805" cy="1590675"/>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 and the only data available is modelled . As</a:t>
          </a:r>
          <a:r>
            <a:rPr lang="en-GB" sz="1100" b="0" i="0" u="none" strike="noStrike" baseline="0">
              <a:solidFill>
                <a:schemeClr val="lt1"/>
              </a:solidFill>
              <a:effectLst/>
              <a:latin typeface="+mn-lt"/>
              <a:ea typeface="+mn-ea"/>
              <a:cs typeface="+mn-cs"/>
            </a:rPr>
            <a:t> only Q1 2020 data is available by market, we have excluded 2020 from this spreadsheet.</a:t>
          </a: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a:t>
          </a:r>
          <a:r>
            <a:rPr lang="en-GB" sz="1100" b="1" i="0" u="none" strike="noStrike" baseline="0">
              <a:solidFill>
                <a:sysClr val="windowText" lastClr="000000"/>
              </a:solidFill>
              <a:effectLst/>
              <a:latin typeface="+mn-lt"/>
              <a:ea typeface="+mn-ea"/>
              <a:cs typeface="+mn-cs"/>
            </a:rPr>
            <a:t> &amp; 2022: </a:t>
          </a:r>
          <a:r>
            <a:rPr lang="en-GB" sz="1100" b="0" i="0" u="none" strike="noStrike">
              <a:solidFill>
                <a:schemeClr val="lt1"/>
              </a:solidFill>
              <a:effectLst/>
              <a:latin typeface="+mn-lt"/>
              <a:ea typeface="+mn-ea"/>
              <a:cs typeface="+mn-cs"/>
            </a:rPr>
            <a:t>The sample for the first 9 months of 2021 was below normal levels due to the impact of Covid-19, so please bear this in mind when quoting the data for this year. 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eurotunnel data from Q4 2021 to Q2 2022 is from passenger data.</a:t>
          </a:r>
          <a:r>
            <a:rPr lang="en-GB" sz="1100" b="0" i="0" u="none" strike="noStrike">
              <a:solidFill>
                <a:schemeClr val="lt1"/>
              </a:solidFill>
              <a:effectLst/>
              <a:latin typeface="+mn-lt"/>
              <a:ea typeface="+mn-ea"/>
              <a:cs typeface="+mn-cs"/>
            </a:rPr>
            <a:t> Interviewing at all ports restarted from July 2022. </a:t>
          </a:r>
        </a:p>
        <a:p>
          <a:pPr algn="l" rtl="0">
            <a:defRPr sz="1000"/>
          </a:pPr>
          <a:endParaRPr lang="en-GB" sz="1100" b="0" i="0" u="none" strike="noStrike">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405764</xdr:colOff>
      <xdr:row>1</xdr:row>
      <xdr:rowOff>236220</xdr:rowOff>
    </xdr:from>
    <xdr:to>
      <xdr:col>28</xdr:col>
      <xdr:colOff>76200</xdr:colOff>
      <xdr:row>18</xdr:row>
      <xdr:rowOff>127635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7609968" y="508336"/>
          <a:ext cx="3309173" cy="2731359"/>
          <a:chOff x="9963149" y="486606"/>
          <a:chExt cx="2809875" cy="3666806"/>
        </a:xfrm>
      </xdr:grpSpPr>
      <xdr:sp macro="" textlink="">
        <xdr:nvSpPr>
          <xdr:cNvPr id="3" name="Text Box 364">
            <a:extLst>
              <a:ext uri="{FF2B5EF4-FFF2-40B4-BE49-F238E27FC236}">
                <a16:creationId xmlns:a16="http://schemas.microsoft.com/office/drawing/2014/main" id="{00000000-0008-0000-0800-000003000000}"/>
              </a:ext>
            </a:extLst>
          </xdr:cNvPr>
          <xdr:cNvSpPr txBox="1">
            <a:spLocks noChangeArrowheads="1"/>
          </xdr:cNvSpPr>
        </xdr:nvSpPr>
        <xdr:spPr bwMode="auto">
          <a:xfrm>
            <a:off x="9963149" y="486606"/>
            <a:ext cx="2809875" cy="971551"/>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0" u="none" strike="noStrike" baseline="0">
                <a:solidFill>
                  <a:srgbClr val="000000"/>
                </a:solidFill>
                <a:latin typeface="Arial" panose="020B0604020202020204" pitchFamily="34" charset="0"/>
                <a:cs typeface="Arial" panose="020B0604020202020204" pitchFamily="34" charset="0"/>
              </a:rPr>
              <a:t>Sample Size</a:t>
            </a:r>
          </a:p>
          <a:p>
            <a:pPr algn="l" rtl="0">
              <a:defRPr sz="1000"/>
            </a:pPr>
            <a:endParaRPr lang="en-GB"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Figures for a number of markets are based on small sample sizes (i.e. low numbers of this type of visitor were interviewed). </a:t>
            </a:r>
          </a:p>
        </xdr:txBody>
      </xdr:sp>
      <xdr:sp macro="" textlink="">
        <xdr:nvSpPr>
          <xdr:cNvPr id="4" name="Text Box 364">
            <a:extLst>
              <a:ext uri="{FF2B5EF4-FFF2-40B4-BE49-F238E27FC236}">
                <a16:creationId xmlns:a16="http://schemas.microsoft.com/office/drawing/2014/main" id="{00000000-0008-0000-0800-000004000000}"/>
              </a:ext>
            </a:extLst>
          </xdr:cNvPr>
          <xdr:cNvSpPr txBox="1">
            <a:spLocks noChangeArrowheads="1"/>
          </xdr:cNvSpPr>
        </xdr:nvSpPr>
        <xdr:spPr bwMode="auto">
          <a:xfrm>
            <a:off x="9963149" y="2819400"/>
            <a:ext cx="2809875" cy="625372"/>
          </a:xfrm>
          <a:prstGeom prst="rect">
            <a:avLst/>
          </a:prstGeom>
          <a:solidFill>
            <a:schemeClr val="accent3">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rgbClr val="00B050"/>
                </a:solidFill>
                <a:effectLst/>
                <a:latin typeface="Arial" panose="020B0604020202020204" pitchFamily="34" charset="0"/>
                <a:ea typeface="+mn-ea"/>
                <a:cs typeface="Arial" panose="020B0604020202020204" pitchFamily="34" charset="0"/>
              </a:rPr>
              <a:t>OK</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rgbClr val="00B050"/>
                </a:solidFill>
                <a:effectLst/>
                <a:latin typeface="Arial" panose="020B0604020202020204" pitchFamily="34" charset="0"/>
                <a:ea typeface="+mn-ea"/>
                <a:cs typeface="Arial" panose="020B0604020202020204" pitchFamily="34" charset="0"/>
              </a:rPr>
              <a:t>If sample size is over 100  it will appear </a:t>
            </a:r>
            <a:r>
              <a:rPr lang="en-GB" sz="900" b="1" i="0" baseline="0">
                <a:solidFill>
                  <a:srgbClr val="00B050"/>
                </a:solidFill>
                <a:effectLst/>
                <a:latin typeface="Arial" panose="020B0604020202020204" pitchFamily="34" charset="0"/>
                <a:ea typeface="+mn-ea"/>
                <a:cs typeface="Arial" panose="020B0604020202020204" pitchFamily="34" charset="0"/>
              </a:rPr>
              <a:t>green </a:t>
            </a:r>
            <a:r>
              <a:rPr lang="en-GB" sz="900" b="0" i="0" baseline="0">
                <a:solidFill>
                  <a:srgbClr val="00B050"/>
                </a:solidFill>
                <a:effectLst/>
                <a:latin typeface="Arial" panose="020B0604020202020204" pitchFamily="34" charset="0"/>
                <a:ea typeface="+mn-ea"/>
                <a:cs typeface="Arial" panose="020B0604020202020204" pitchFamily="34" charset="0"/>
              </a:rPr>
              <a:t>- data for these markets is very reliable. Data for all these markets is available.</a:t>
            </a:r>
            <a:endParaRPr lang="en-GB" sz="900" b="0" i="0" u="none" strike="noStrike" baseline="0">
              <a:solidFill>
                <a:srgbClr val="00B050"/>
              </a:solidFill>
              <a:latin typeface="Arial" panose="020B0604020202020204" pitchFamily="34" charset="0"/>
              <a:cs typeface="Arial" panose="020B0604020202020204" pitchFamily="34" charset="0"/>
            </a:endParaRPr>
          </a:p>
        </xdr:txBody>
      </xdr:sp>
      <xdr:sp macro="" textlink="">
        <xdr:nvSpPr>
          <xdr:cNvPr id="5" name="Text Box 364">
            <a:extLst>
              <a:ext uri="{FF2B5EF4-FFF2-40B4-BE49-F238E27FC236}">
                <a16:creationId xmlns:a16="http://schemas.microsoft.com/office/drawing/2014/main" id="{00000000-0008-0000-0800-000005000000}"/>
              </a:ext>
            </a:extLst>
          </xdr:cNvPr>
          <xdr:cNvSpPr txBox="1">
            <a:spLocks noChangeArrowheads="1"/>
          </xdr:cNvSpPr>
        </xdr:nvSpPr>
        <xdr:spPr bwMode="auto">
          <a:xfrm>
            <a:off x="9963149" y="2038350"/>
            <a:ext cx="2809875" cy="781049"/>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Caution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If sample size is between 30 and 100  it will appear </a:t>
            </a: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amber </a:t>
            </a: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 data for these markets is indicative, it is not very reliable although the higher the sample size the more reliable. Data is available for selected markets.</a:t>
            </a:r>
            <a:endParaRPr lang="en-GB" sz="900" b="0" i="0" u="none" strike="noStrike" baseline="0">
              <a:solidFill>
                <a:schemeClr val="accent6">
                  <a:lumMod val="75000"/>
                </a:schemeClr>
              </a:solidFill>
              <a:latin typeface="Arial" panose="020B0604020202020204" pitchFamily="34" charset="0"/>
              <a:cs typeface="Arial" panose="020B0604020202020204" pitchFamily="34" charset="0"/>
            </a:endParaRPr>
          </a:p>
        </xdr:txBody>
      </xdr:sp>
      <xdr:sp macro="" textlink="">
        <xdr:nvSpPr>
          <xdr:cNvPr id="6" name="Text Box 364">
            <a:extLst>
              <a:ext uri="{FF2B5EF4-FFF2-40B4-BE49-F238E27FC236}">
                <a16:creationId xmlns:a16="http://schemas.microsoft.com/office/drawing/2014/main" id="{00000000-0008-0000-0800-000006000000}"/>
              </a:ext>
            </a:extLst>
          </xdr:cNvPr>
          <xdr:cNvSpPr txBox="1">
            <a:spLocks noChangeArrowheads="1"/>
          </xdr:cNvSpPr>
        </xdr:nvSpPr>
        <xdr:spPr bwMode="auto">
          <a:xfrm>
            <a:off x="9963149" y="1466851"/>
            <a:ext cx="2809875" cy="571500"/>
          </a:xfrm>
          <a:prstGeom prst="rect">
            <a:avLst/>
          </a:prstGeom>
          <a:solidFill>
            <a:srgbClr val="FFC9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u="none" strike="noStrike" baseline="0">
                <a:solidFill>
                  <a:srgbClr val="FF0000"/>
                </a:solidFill>
                <a:latin typeface="Arial" panose="020B0604020202020204" pitchFamily="34" charset="0"/>
                <a:cs typeface="Arial" panose="020B0604020202020204" pitchFamily="34" charset="0"/>
              </a:rPr>
              <a:t>Danger!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u="none" strike="noStrike" baseline="0">
                <a:solidFill>
                  <a:srgbClr val="FF0000"/>
                </a:solidFill>
                <a:latin typeface="Arial" panose="020B0604020202020204" pitchFamily="34" charset="0"/>
                <a:cs typeface="Arial" panose="020B0604020202020204" pitchFamily="34" charset="0"/>
              </a:rPr>
              <a:t>If sample size is less than 30 it will appear </a:t>
            </a:r>
            <a:r>
              <a:rPr lang="en-GB" sz="900" b="1" i="0" u="none" strike="noStrike" baseline="0">
                <a:solidFill>
                  <a:srgbClr val="FF0000"/>
                </a:solidFill>
                <a:latin typeface="Arial" panose="020B0604020202020204" pitchFamily="34" charset="0"/>
                <a:cs typeface="Arial" panose="020B0604020202020204" pitchFamily="34" charset="0"/>
              </a:rPr>
              <a:t>red</a:t>
            </a:r>
            <a:r>
              <a:rPr lang="en-GB" sz="900" b="0" i="0" u="none" strike="noStrike" baseline="0">
                <a:solidFill>
                  <a:srgbClr val="FF0000"/>
                </a:solidFill>
                <a:latin typeface="Arial" panose="020B0604020202020204" pitchFamily="34" charset="0"/>
                <a:cs typeface="Arial" panose="020B0604020202020204" pitchFamily="34" charset="0"/>
              </a:rPr>
              <a:t> - data for these markets is not reliable and is generally not available.</a:t>
            </a:r>
            <a:endParaRPr lang="en-GB" sz="900" b="0" i="0" u="none" strike="noStrike" baseline="0">
              <a:solidFill>
                <a:srgbClr val="000000"/>
              </a:solidFill>
              <a:latin typeface="Arial" panose="020B0604020202020204" pitchFamily="34" charset="0"/>
              <a:cs typeface="Arial" panose="020B0604020202020204" pitchFamily="34" charset="0"/>
            </a:endParaRPr>
          </a:p>
        </xdr:txBody>
      </xdr:sp>
      <xdr:sp macro="" textlink="">
        <xdr:nvSpPr>
          <xdr:cNvPr id="7" name="Text Box 364">
            <a:extLst>
              <a:ext uri="{FF2B5EF4-FFF2-40B4-BE49-F238E27FC236}">
                <a16:creationId xmlns:a16="http://schemas.microsoft.com/office/drawing/2014/main" id="{00000000-0008-0000-0800-000007000000}"/>
              </a:ext>
            </a:extLst>
          </xdr:cNvPr>
          <xdr:cNvSpPr txBox="1">
            <a:spLocks noChangeArrowheads="1"/>
          </xdr:cNvSpPr>
        </xdr:nvSpPr>
        <xdr:spPr bwMode="auto">
          <a:xfrm>
            <a:off x="9963149" y="3448562"/>
            <a:ext cx="2809875" cy="704850"/>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1" u="none" strike="noStrike" baseline="0">
                <a:solidFill>
                  <a:srgbClr val="000000"/>
                </a:solidFill>
                <a:latin typeface="Arial" panose="020B0604020202020204" pitchFamily="34" charset="0"/>
                <a:cs typeface="Arial" panose="020B0604020202020204" pitchFamily="34" charset="0"/>
              </a:rPr>
              <a:t>What to do if sample size is low</a:t>
            </a: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You may find it helpful to consider looking at three year averages, or widening results by selecting fewer categories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OUTPUT%20FROM%20SP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sheetName val="RAW"/>
      <sheetName val="Summary"/>
    </sheetNames>
    <sheetDataSet>
      <sheetData sheetId="0">
        <row r="630">
          <cell r="B630" t="str">
            <v>Afghanistan</v>
          </cell>
        </row>
      </sheetData>
      <sheetData sheetId="1"/>
      <sheetData sheetId="2">
        <row r="2">
          <cell r="A2" t="str">
            <v>Philippines</v>
          </cell>
          <cell r="B2">
            <v>45.205720243588651</v>
          </cell>
          <cell r="C2">
            <v>60</v>
          </cell>
        </row>
        <row r="3">
          <cell r="A3" t="str">
            <v>Pakistan</v>
          </cell>
          <cell r="B3">
            <v>84.597389404397006</v>
          </cell>
          <cell r="C3">
            <v>51</v>
          </cell>
        </row>
        <row r="4">
          <cell r="A4" t="str">
            <v>China</v>
          </cell>
          <cell r="B4">
            <v>368.23727424489613</v>
          </cell>
          <cell r="C4">
            <v>20</v>
          </cell>
        </row>
        <row r="5">
          <cell r="A5" t="str">
            <v>India</v>
          </cell>
          <cell r="B5">
            <v>603.78432091010052</v>
          </cell>
          <cell r="C5">
            <v>16</v>
          </cell>
        </row>
        <row r="6">
          <cell r="A6" t="str">
            <v>Nigeria</v>
          </cell>
          <cell r="B6">
            <v>220.52091092740955</v>
          </cell>
          <cell r="C6">
            <v>32</v>
          </cell>
        </row>
        <row r="7">
          <cell r="A7" t="str">
            <v>South Africa</v>
          </cell>
          <cell r="B7">
            <v>218.84696603481322</v>
          </cell>
          <cell r="C7">
            <v>33</v>
          </cell>
        </row>
        <row r="8">
          <cell r="A8" t="str">
            <v>Bahrain</v>
          </cell>
          <cell r="B8">
            <v>40.188013993700032</v>
          </cell>
          <cell r="C8">
            <v>62</v>
          </cell>
        </row>
        <row r="9">
          <cell r="A9" t="str">
            <v>South Korea</v>
          </cell>
          <cell r="B9">
            <v>181.71962467347032</v>
          </cell>
          <cell r="C9">
            <v>39</v>
          </cell>
        </row>
        <row r="10">
          <cell r="A10" t="str">
            <v>Indonesia</v>
          </cell>
          <cell r="B10">
            <v>36.728945970165128</v>
          </cell>
          <cell r="C10">
            <v>64</v>
          </cell>
        </row>
        <row r="11">
          <cell r="A11" t="str">
            <v>Kenya</v>
          </cell>
          <cell r="B11">
            <v>36.051289325375272</v>
          </cell>
          <cell r="C11">
            <v>66</v>
          </cell>
        </row>
        <row r="12">
          <cell r="A12" t="str">
            <v>Thailand</v>
          </cell>
          <cell r="B12">
            <v>120.05177698593899</v>
          </cell>
          <cell r="C12">
            <v>45</v>
          </cell>
        </row>
        <row r="13">
          <cell r="A13" t="str">
            <v>Egypt</v>
          </cell>
          <cell r="B13">
            <v>36.700383640116144</v>
          </cell>
          <cell r="C13">
            <v>65</v>
          </cell>
        </row>
        <row r="14">
          <cell r="A14" t="str">
            <v>Oman</v>
          </cell>
          <cell r="B14">
            <v>38.849962922013439</v>
          </cell>
          <cell r="C14">
            <v>63</v>
          </cell>
        </row>
        <row r="15">
          <cell r="A15" t="str">
            <v>New Zealand</v>
          </cell>
          <cell r="B15">
            <v>265.46481922948482</v>
          </cell>
          <cell r="C15">
            <v>28</v>
          </cell>
        </row>
        <row r="16">
          <cell r="A16" t="str">
            <v>Hong Kong</v>
          </cell>
          <cell r="B16">
            <v>255.33937742387204</v>
          </cell>
          <cell r="C16">
            <v>29</v>
          </cell>
        </row>
        <row r="17">
          <cell r="A17" t="str">
            <v>Australia</v>
          </cell>
          <cell r="B17">
            <v>1169.0760724123575</v>
          </cell>
          <cell r="C17">
            <v>9</v>
          </cell>
        </row>
        <row r="18">
          <cell r="A18" t="str">
            <v>Brazil</v>
          </cell>
          <cell r="B18">
            <v>343.85182910841593</v>
          </cell>
          <cell r="C18">
            <v>21</v>
          </cell>
        </row>
        <row r="19">
          <cell r="A19" t="str">
            <v>Malaysia</v>
          </cell>
          <cell r="B19">
            <v>155.56108782091684</v>
          </cell>
          <cell r="C19">
            <v>40</v>
          </cell>
        </row>
        <row r="20">
          <cell r="A20" t="str">
            <v>Kuwait</v>
          </cell>
          <cell r="B20">
            <v>151.85607740931781</v>
          </cell>
          <cell r="C20">
            <v>41</v>
          </cell>
        </row>
        <row r="21">
          <cell r="A21" t="str">
            <v>Russia</v>
          </cell>
          <cell r="B21">
            <v>35.758781375375193</v>
          </cell>
          <cell r="C21">
            <v>68</v>
          </cell>
        </row>
        <row r="22">
          <cell r="A22" t="str">
            <v>Saudi Arabia</v>
          </cell>
          <cell r="B22">
            <v>285.61211953431865</v>
          </cell>
          <cell r="C22">
            <v>26</v>
          </cell>
        </row>
        <row r="23">
          <cell r="A23" t="str">
            <v>Japan</v>
          </cell>
          <cell r="B23">
            <v>225.40019981024892</v>
          </cell>
          <cell r="C23">
            <v>31</v>
          </cell>
        </row>
        <row r="24">
          <cell r="A24" t="str">
            <v>Canada</v>
          </cell>
          <cell r="B24">
            <v>1003.2895421465086</v>
          </cell>
          <cell r="C24">
            <v>10</v>
          </cell>
        </row>
        <row r="25">
          <cell r="A25" t="str">
            <v>Turkey</v>
          </cell>
          <cell r="B25">
            <v>311.02076219567164</v>
          </cell>
          <cell r="C25">
            <v>23</v>
          </cell>
        </row>
        <row r="26">
          <cell r="A26" t="str">
            <v>Latvia</v>
          </cell>
          <cell r="B26">
            <v>91.756271970028948</v>
          </cell>
          <cell r="C26">
            <v>49</v>
          </cell>
        </row>
        <row r="27">
          <cell r="A27" t="str">
            <v>Ukraine</v>
          </cell>
          <cell r="B27">
            <v>87.681954279555157</v>
          </cell>
          <cell r="C27">
            <v>50</v>
          </cell>
        </row>
        <row r="28">
          <cell r="A28" t="str">
            <v>United Arab Emirates</v>
          </cell>
          <cell r="B28">
            <v>476.52400823822552</v>
          </cell>
          <cell r="C28">
            <v>19</v>
          </cell>
        </row>
        <row r="29">
          <cell r="A29" t="str">
            <v>Argentina</v>
          </cell>
          <cell r="B29">
            <v>135.25601175489271</v>
          </cell>
          <cell r="C29">
            <v>42</v>
          </cell>
        </row>
        <row r="30">
          <cell r="A30" t="str">
            <v>Mexico</v>
          </cell>
          <cell r="B30">
            <v>187.06944165138424</v>
          </cell>
          <cell r="C30">
            <v>38</v>
          </cell>
        </row>
        <row r="31">
          <cell r="A31" t="str">
            <v>Taiwan</v>
          </cell>
          <cell r="B31">
            <v>64.811174661912233</v>
          </cell>
          <cell r="C31">
            <v>54</v>
          </cell>
        </row>
        <row r="32">
          <cell r="A32" t="str">
            <v>Qatar</v>
          </cell>
          <cell r="B32">
            <v>83.565529481646365</v>
          </cell>
          <cell r="C32">
            <v>52</v>
          </cell>
        </row>
        <row r="33">
          <cell r="A33" t="str">
            <v>Chile</v>
          </cell>
          <cell r="B33">
            <v>51.099423110478284</v>
          </cell>
          <cell r="C33">
            <v>58</v>
          </cell>
        </row>
        <row r="34">
          <cell r="A34" t="str">
            <v>Greece</v>
          </cell>
          <cell r="B34">
            <v>240.00650110464704</v>
          </cell>
          <cell r="C34">
            <v>30</v>
          </cell>
        </row>
        <row r="35">
          <cell r="A35" t="str">
            <v>South Cyprus</v>
          </cell>
          <cell r="B35">
            <v>95.322211502594101</v>
          </cell>
          <cell r="C35">
            <v>46</v>
          </cell>
        </row>
        <row r="36">
          <cell r="A36" t="str">
            <v>Singapore</v>
          </cell>
          <cell r="B36">
            <v>191.01177440180169</v>
          </cell>
          <cell r="C36">
            <v>37</v>
          </cell>
        </row>
        <row r="37">
          <cell r="A37" t="str">
            <v>USA</v>
          </cell>
          <cell r="B37">
            <v>5121.7936351738372</v>
          </cell>
          <cell r="C37">
            <v>1</v>
          </cell>
        </row>
        <row r="38">
          <cell r="A38" t="str">
            <v>Portugal</v>
          </cell>
          <cell r="B38">
            <v>558.89211179724145</v>
          </cell>
          <cell r="C38">
            <v>18</v>
          </cell>
        </row>
        <row r="39">
          <cell r="A39" t="str">
            <v>Romania</v>
          </cell>
          <cell r="B39">
            <v>805.24116997136173</v>
          </cell>
          <cell r="C39">
            <v>13</v>
          </cell>
        </row>
        <row r="40">
          <cell r="A40" t="str">
            <v>Malta</v>
          </cell>
          <cell r="B40">
            <v>123.65234354309705</v>
          </cell>
          <cell r="C40">
            <v>44</v>
          </cell>
        </row>
        <row r="41">
          <cell r="A41" t="str">
            <v>Austria</v>
          </cell>
          <cell r="B41">
            <v>337.07453778692025</v>
          </cell>
          <cell r="C41">
            <v>22</v>
          </cell>
        </row>
        <row r="42">
          <cell r="A42" t="str">
            <v>Bulgaria</v>
          </cell>
          <cell r="B42">
            <v>216.39676385108538</v>
          </cell>
          <cell r="C42">
            <v>34</v>
          </cell>
        </row>
        <row r="43">
          <cell r="A43" t="str">
            <v>Estonia</v>
          </cell>
          <cell r="B43">
            <v>52.804584158838658</v>
          </cell>
          <cell r="C43">
            <v>56</v>
          </cell>
        </row>
        <row r="44">
          <cell r="A44" t="str">
            <v>Israel</v>
          </cell>
          <cell r="B44">
            <v>305.60666923507108</v>
          </cell>
          <cell r="C44">
            <v>24</v>
          </cell>
        </row>
        <row r="45">
          <cell r="A45" t="str">
            <v>Lithuania</v>
          </cell>
          <cell r="B45">
            <v>194.42927875396754</v>
          </cell>
          <cell r="C45">
            <v>36</v>
          </cell>
        </row>
        <row r="46">
          <cell r="A46" t="str">
            <v>Spain</v>
          </cell>
          <cell r="B46">
            <v>2209.7429930704493</v>
          </cell>
          <cell r="C46">
            <v>5</v>
          </cell>
        </row>
        <row r="47">
          <cell r="A47" t="str">
            <v>Germany</v>
          </cell>
          <cell r="B47">
            <v>2956.6055070879261</v>
          </cell>
          <cell r="C47">
            <v>3</v>
          </cell>
        </row>
        <row r="48">
          <cell r="A48" t="str">
            <v>Italy</v>
          </cell>
          <cell r="B48">
            <v>1696.1679301665904</v>
          </cell>
          <cell r="C48">
            <v>7</v>
          </cell>
        </row>
        <row r="49">
          <cell r="A49" t="str">
            <v>Switzerland</v>
          </cell>
          <cell r="B49">
            <v>967.64485903461298</v>
          </cell>
          <cell r="C49">
            <v>11</v>
          </cell>
        </row>
        <row r="50">
          <cell r="A50" t="str">
            <v>Croatia</v>
          </cell>
          <cell r="B50">
            <v>55.160043873641335</v>
          </cell>
          <cell r="C50">
            <v>55</v>
          </cell>
        </row>
        <row r="51">
          <cell r="A51" t="str">
            <v>Slovakia</v>
          </cell>
          <cell r="B51">
            <v>133.32124229588734</v>
          </cell>
          <cell r="C51">
            <v>43</v>
          </cell>
        </row>
        <row r="52">
          <cell r="A52" t="str">
            <v>France</v>
          </cell>
          <cell r="B52">
            <v>3172.3530840968619</v>
          </cell>
          <cell r="C52">
            <v>2</v>
          </cell>
        </row>
        <row r="53">
          <cell r="A53" t="str">
            <v>Slovenia</v>
          </cell>
          <cell r="B53">
            <v>46.139323569232111</v>
          </cell>
          <cell r="C53">
            <v>59</v>
          </cell>
        </row>
        <row r="54">
          <cell r="A54" t="str">
            <v>Netherlands</v>
          </cell>
          <cell r="B54">
            <v>1960.0826531850278</v>
          </cell>
          <cell r="C54">
            <v>6</v>
          </cell>
        </row>
        <row r="55">
          <cell r="A55" t="str">
            <v>Luxembourg</v>
          </cell>
          <cell r="B55">
            <v>81.112221683523273</v>
          </cell>
          <cell r="C55">
            <v>53</v>
          </cell>
        </row>
        <row r="56">
          <cell r="A56" t="str">
            <v>Sweden</v>
          </cell>
          <cell r="B56">
            <v>673.68347023147999</v>
          </cell>
          <cell r="C56">
            <v>14</v>
          </cell>
        </row>
        <row r="57">
          <cell r="A57" t="str">
            <v>Poland</v>
          </cell>
          <cell r="B57">
            <v>1628.3725986901968</v>
          </cell>
          <cell r="C57">
            <v>8</v>
          </cell>
        </row>
        <row r="58">
          <cell r="A58" t="str">
            <v>Norway</v>
          </cell>
          <cell r="B58">
            <v>599.99067734475784</v>
          </cell>
          <cell r="C58">
            <v>17</v>
          </cell>
        </row>
        <row r="59">
          <cell r="A59" t="str">
            <v>Czech Republic</v>
          </cell>
          <cell r="B59">
            <v>284.18284179174952</v>
          </cell>
          <cell r="C59">
            <v>27</v>
          </cell>
        </row>
        <row r="60">
          <cell r="A60" t="str">
            <v>Denmark</v>
          </cell>
          <cell r="B60">
            <v>629.27842331195995</v>
          </cell>
          <cell r="C60">
            <v>15</v>
          </cell>
        </row>
        <row r="61">
          <cell r="A61" t="str">
            <v>Finland</v>
          </cell>
          <cell r="B61">
            <v>202.25583522353219</v>
          </cell>
          <cell r="C61">
            <v>35</v>
          </cell>
        </row>
        <row r="62">
          <cell r="A62" t="str">
            <v>Belgium</v>
          </cell>
          <cell r="B62">
            <v>866.57583021535515</v>
          </cell>
          <cell r="C62">
            <v>12</v>
          </cell>
        </row>
        <row r="63">
          <cell r="A63" t="str">
            <v>Serbia</v>
          </cell>
          <cell r="B63">
            <v>35.794678400321985</v>
          </cell>
          <cell r="C63">
            <v>67</v>
          </cell>
        </row>
        <row r="64">
          <cell r="A64" t="str">
            <v>Iceland</v>
          </cell>
          <cell r="B64">
            <v>91.88155996275475</v>
          </cell>
          <cell r="C64">
            <v>48</v>
          </cell>
        </row>
        <row r="65">
          <cell r="A65" t="str">
            <v>Hungary</v>
          </cell>
          <cell r="B65">
            <v>299.55279315859951</v>
          </cell>
          <cell r="C65">
            <v>25</v>
          </cell>
        </row>
        <row r="66">
          <cell r="A66" t="str">
            <v>Irish Republic</v>
          </cell>
          <cell r="B66">
            <v>2888.6266188297573</v>
          </cell>
          <cell r="C66">
            <v>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abSelected="1" zoomScaleNormal="100" workbookViewId="0">
      <selection sqref="A1:C1"/>
    </sheetView>
  </sheetViews>
  <sheetFormatPr defaultColWidth="9.08984375" defaultRowHeight="14" x14ac:dyDescent="0.3"/>
  <cols>
    <col min="1" max="1" width="44.08984375" style="2" customWidth="1"/>
    <col min="2" max="2" width="54" style="2" bestFit="1" customWidth="1"/>
    <col min="3" max="3" width="126.54296875" style="2" customWidth="1"/>
    <col min="4" max="6" width="9.08984375" style="3" customWidth="1"/>
    <col min="7" max="16384" width="9.08984375" style="2"/>
  </cols>
  <sheetData>
    <row r="1" spans="1:6" ht="30" x14ac:dyDescent="0.6">
      <c r="A1" s="235" t="s">
        <v>313</v>
      </c>
      <c r="B1" s="235"/>
      <c r="C1" s="235"/>
      <c r="D1" s="1"/>
      <c r="E1" s="1"/>
      <c r="F1" s="1"/>
    </row>
    <row r="2" spans="1:6" s="11" customFormat="1" ht="12.5" x14ac:dyDescent="0.25">
      <c r="A2" s="236" t="s">
        <v>207</v>
      </c>
      <c r="B2" s="236"/>
      <c r="C2" s="236"/>
      <c r="D2" s="10"/>
      <c r="E2" s="10"/>
      <c r="F2" s="10"/>
    </row>
    <row r="3" spans="1:6" s="11" customFormat="1" ht="12.5" x14ac:dyDescent="0.25">
      <c r="A3" s="12"/>
      <c r="B3" s="12"/>
      <c r="C3" s="12"/>
      <c r="D3" s="13"/>
      <c r="E3" s="13"/>
      <c r="F3" s="13"/>
    </row>
    <row r="4" spans="1:6" s="14" customFormat="1" ht="13" x14ac:dyDescent="0.3">
      <c r="A4" s="14" t="s">
        <v>210</v>
      </c>
      <c r="B4" s="14" t="s">
        <v>212</v>
      </c>
      <c r="C4" s="233"/>
      <c r="D4" s="233"/>
      <c r="E4" s="233"/>
      <c r="F4" s="233"/>
    </row>
    <row r="5" spans="1:6" s="11" customFormat="1" ht="13" x14ac:dyDescent="0.25">
      <c r="A5" s="10" t="s">
        <v>203</v>
      </c>
      <c r="B5" s="5" t="s">
        <v>217</v>
      </c>
      <c r="C5" s="10"/>
      <c r="D5" s="13"/>
      <c r="E5" s="13"/>
      <c r="F5" s="13"/>
    </row>
    <row r="6" spans="1:6" s="11" customFormat="1" ht="13" x14ac:dyDescent="0.25">
      <c r="A6" s="10" t="s">
        <v>204</v>
      </c>
      <c r="B6" s="5"/>
      <c r="C6" s="10"/>
      <c r="D6" s="13"/>
      <c r="E6" s="13"/>
      <c r="F6" s="13"/>
    </row>
    <row r="7" spans="1:6" s="11" customFormat="1" ht="13" x14ac:dyDescent="0.25">
      <c r="A7" s="10" t="s">
        <v>205</v>
      </c>
      <c r="B7" s="5" t="s">
        <v>215</v>
      </c>
      <c r="C7" s="10"/>
      <c r="D7" s="13"/>
      <c r="E7" s="13"/>
      <c r="F7" s="13"/>
    </row>
    <row r="8" spans="1:6" s="11" customFormat="1" ht="13" x14ac:dyDescent="0.25">
      <c r="A8" s="10" t="s">
        <v>206</v>
      </c>
      <c r="B8" s="5" t="s">
        <v>216</v>
      </c>
      <c r="C8" s="10"/>
      <c r="D8" s="13"/>
      <c r="E8" s="13"/>
      <c r="F8" s="13"/>
    </row>
    <row r="9" spans="1:6" s="11" customFormat="1" ht="12.5" x14ac:dyDescent="0.25">
      <c r="A9" s="15"/>
      <c r="B9" s="15"/>
      <c r="C9" s="12"/>
      <c r="D9" s="13"/>
      <c r="E9" s="13"/>
      <c r="F9" s="13"/>
    </row>
    <row r="10" spans="1:6" ht="15.5" x14ac:dyDescent="0.35">
      <c r="A10" s="234" t="s">
        <v>209</v>
      </c>
      <c r="B10" s="234"/>
      <c r="C10" s="234"/>
      <c r="D10" s="6"/>
      <c r="E10" s="6"/>
      <c r="F10" s="6"/>
    </row>
    <row r="11" spans="1:6" s="4" customFormat="1" x14ac:dyDescent="0.3">
      <c r="A11" s="14" t="s">
        <v>245</v>
      </c>
      <c r="B11" s="14" t="s">
        <v>212</v>
      </c>
      <c r="C11" s="233" t="s">
        <v>211</v>
      </c>
      <c r="D11" s="233"/>
      <c r="E11" s="233"/>
      <c r="F11" s="233"/>
    </row>
    <row r="12" spans="1:6" s="4" customFormat="1" ht="18" x14ac:dyDescent="0.3">
      <c r="A12" s="24" t="s">
        <v>314</v>
      </c>
      <c r="B12" s="5" t="s">
        <v>315</v>
      </c>
      <c r="C12" s="22"/>
      <c r="D12" s="19"/>
      <c r="E12" s="19"/>
      <c r="F12" s="19"/>
    </row>
    <row r="13" spans="1:6" ht="26" x14ac:dyDescent="0.3">
      <c r="A13" s="24" t="s">
        <v>197</v>
      </c>
      <c r="B13" s="5" t="s">
        <v>218</v>
      </c>
      <c r="C13" s="23" t="s">
        <v>214</v>
      </c>
      <c r="D13" s="237"/>
      <c r="E13" s="237"/>
      <c r="F13" s="237"/>
    </row>
    <row r="14" spans="1:6" ht="26" x14ac:dyDescent="0.3">
      <c r="A14" s="24" t="s">
        <v>198</v>
      </c>
      <c r="B14" s="5" t="s">
        <v>219</v>
      </c>
      <c r="C14" s="23" t="s">
        <v>224</v>
      </c>
      <c r="D14" s="237"/>
      <c r="E14" s="237"/>
      <c r="F14" s="237"/>
    </row>
    <row r="15" spans="1:6" ht="18" x14ac:dyDescent="0.3">
      <c r="A15" s="24" t="s">
        <v>199</v>
      </c>
      <c r="B15" s="5" t="s">
        <v>220</v>
      </c>
      <c r="C15" s="23"/>
      <c r="D15" s="237"/>
      <c r="E15" s="237"/>
      <c r="F15" s="237"/>
    </row>
    <row r="16" spans="1:6" ht="18" x14ac:dyDescent="0.3">
      <c r="A16" s="24" t="s">
        <v>200</v>
      </c>
      <c r="B16" s="5" t="s">
        <v>221</v>
      </c>
      <c r="C16" s="232" t="s">
        <v>281</v>
      </c>
      <c r="D16" s="237"/>
      <c r="E16" s="237"/>
      <c r="F16" s="237"/>
    </row>
    <row r="17" spans="1:6" ht="18" x14ac:dyDescent="0.3">
      <c r="A17" s="24" t="s">
        <v>201</v>
      </c>
      <c r="B17" s="5" t="s">
        <v>222</v>
      </c>
      <c r="C17" s="232"/>
      <c r="D17" s="237"/>
      <c r="E17" s="237"/>
      <c r="F17" s="237"/>
    </row>
    <row r="18" spans="1:6" ht="18" x14ac:dyDescent="0.3">
      <c r="A18" s="24" t="s">
        <v>202</v>
      </c>
      <c r="B18" s="5" t="s">
        <v>223</v>
      </c>
      <c r="C18" s="232"/>
      <c r="D18" s="237"/>
      <c r="E18" s="237"/>
      <c r="F18" s="237"/>
    </row>
    <row r="19" spans="1:6" ht="18" x14ac:dyDescent="0.4">
      <c r="A19" s="20"/>
      <c r="C19" s="7"/>
      <c r="D19" s="8"/>
      <c r="E19" s="8"/>
      <c r="F19" s="8"/>
    </row>
    <row r="20" spans="1:6" ht="18" x14ac:dyDescent="0.3">
      <c r="A20" s="21" t="s">
        <v>208</v>
      </c>
      <c r="B20" s="9"/>
    </row>
    <row r="21" spans="1:6" s="18" customFormat="1" ht="13" x14ac:dyDescent="0.25">
      <c r="A21" s="232" t="s">
        <v>213</v>
      </c>
      <c r="B21" s="232"/>
      <c r="C21" s="232"/>
      <c r="D21" s="16"/>
      <c r="E21" s="16"/>
      <c r="F21" s="17"/>
    </row>
  </sheetData>
  <mergeCells count="10">
    <mergeCell ref="A21:C21"/>
    <mergeCell ref="C4:F4"/>
    <mergeCell ref="A10:C10"/>
    <mergeCell ref="A1:C1"/>
    <mergeCell ref="A2:C2"/>
    <mergeCell ref="D13:D18"/>
    <mergeCell ref="E13:E18"/>
    <mergeCell ref="F13:F18"/>
    <mergeCell ref="C11:F11"/>
    <mergeCell ref="C16:C18"/>
  </mergeCells>
  <hyperlinks>
    <hyperlink ref="A13" location="'total visits'!A1" display="Total visits" xr:uid="{00000000-0004-0000-0000-000000000000}"/>
    <hyperlink ref="A20" location="'sample sizes'!A1" display="Sample size" xr:uid="{00000000-0004-0000-0000-000001000000}"/>
    <hyperlink ref="A14" location="'total spend'!A1" display="Total spend" xr:uid="{00000000-0004-0000-0000-000002000000}"/>
    <hyperlink ref="A15" location="'total nights'!A1" display="Total nights" xr:uid="{00000000-0004-0000-0000-000003000000}"/>
    <hyperlink ref="A16" location="'average spend per visit'!A1" display="Average spend per visit" xr:uid="{00000000-0004-0000-0000-000004000000}"/>
    <hyperlink ref="A17" location="'average spend per night'!A1" display="Average spend per night" xr:uid="{00000000-0004-0000-0000-000005000000}"/>
    <hyperlink ref="A18" location="'average nights per visit'!A1" display="Average nights per visit" xr:uid="{00000000-0004-0000-0000-000006000000}"/>
    <hyperlink ref="A12" location="'summary 2022 ranks'!A1" display="Summary 2022 ranks" xr:uid="{00000000-0004-0000-0000-000007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72"/>
  <sheetViews>
    <sheetView showGridLines="0" workbookViewId="0">
      <pane xSplit="1" ySplit="2" topLeftCell="B3" activePane="bottomRight" state="frozen"/>
      <selection activeCell="W61" sqref="W61"/>
      <selection pane="topRight" activeCell="W61" sqref="W61"/>
      <selection pane="bottomLeft" activeCell="W61" sqref="W61"/>
      <selection pane="bottomRight" activeCell="B3" sqref="B3"/>
    </sheetView>
  </sheetViews>
  <sheetFormatPr defaultColWidth="9.08984375" defaultRowHeight="12.5" x14ac:dyDescent="0.25"/>
  <cols>
    <col min="1" max="1" width="19" style="111" bestFit="1" customWidth="1"/>
    <col min="2" max="2" width="9.6328125" style="26" customWidth="1"/>
    <col min="3" max="4" width="9.6328125" style="127" customWidth="1"/>
    <col min="5" max="5" width="2" style="144" customWidth="1"/>
    <col min="6" max="8" width="9.6328125" style="127" customWidth="1"/>
    <col min="9" max="9" width="5.453125" style="127" customWidth="1"/>
    <col min="10" max="10" width="9.6328125" style="127" customWidth="1"/>
    <col min="11" max="11" width="11.08984375" style="127" customWidth="1"/>
    <col min="12" max="12" width="9.6328125" style="127" customWidth="1"/>
    <col min="13" max="13" width="2" style="144" customWidth="1"/>
    <col min="14" max="15" width="9.6328125" style="134" customWidth="1"/>
    <col min="16" max="16" width="9.6328125" style="127" customWidth="1"/>
    <col min="17" max="17" width="5.453125" style="127" customWidth="1"/>
    <col min="18" max="20" width="9.6328125" style="127" customWidth="1"/>
    <col min="21" max="21" width="5.453125" style="127" customWidth="1"/>
    <col min="22" max="24" width="9.6328125" style="127" customWidth="1"/>
    <col min="25" max="16384" width="9.08984375" style="111"/>
  </cols>
  <sheetData>
    <row r="1" spans="1:27" ht="46.5" customHeight="1" x14ac:dyDescent="0.45">
      <c r="A1" s="124" t="s">
        <v>196</v>
      </c>
      <c r="B1" s="240" t="s">
        <v>308</v>
      </c>
      <c r="C1" s="241"/>
      <c r="D1" s="241"/>
      <c r="E1" s="158"/>
      <c r="F1" s="240" t="s">
        <v>308</v>
      </c>
      <c r="G1" s="241"/>
      <c r="H1" s="241"/>
      <c r="I1" s="159"/>
      <c r="J1" s="238" t="s">
        <v>309</v>
      </c>
      <c r="K1" s="238"/>
      <c r="L1" s="239"/>
      <c r="M1" s="160"/>
      <c r="N1" s="238" t="s">
        <v>309</v>
      </c>
      <c r="O1" s="238"/>
      <c r="P1" s="239"/>
      <c r="Q1" s="159"/>
      <c r="R1" s="238" t="s">
        <v>310</v>
      </c>
      <c r="S1" s="238"/>
      <c r="T1" s="239"/>
      <c r="U1" s="159"/>
      <c r="V1" s="238" t="s">
        <v>311</v>
      </c>
      <c r="W1" s="238"/>
      <c r="X1" s="239"/>
    </row>
    <row r="2" spans="1:27" s="126" customFormat="1" ht="39" x14ac:dyDescent="0.3">
      <c r="A2" s="128" t="s">
        <v>195</v>
      </c>
      <c r="B2" s="125" t="s">
        <v>246</v>
      </c>
      <c r="C2" s="125" t="s">
        <v>247</v>
      </c>
      <c r="D2" s="125" t="s">
        <v>248</v>
      </c>
      <c r="E2" s="161"/>
      <c r="F2" s="125" t="s">
        <v>200</v>
      </c>
      <c r="G2" s="125" t="s">
        <v>201</v>
      </c>
      <c r="H2" s="125" t="s">
        <v>202</v>
      </c>
      <c r="I2" s="162"/>
      <c r="J2" s="125" t="s">
        <v>249</v>
      </c>
      <c r="K2" s="125" t="s">
        <v>262</v>
      </c>
      <c r="L2" s="125" t="s">
        <v>261</v>
      </c>
      <c r="M2" s="161"/>
      <c r="N2" s="125" t="s">
        <v>200</v>
      </c>
      <c r="O2" s="125" t="s">
        <v>201</v>
      </c>
      <c r="P2" s="125" t="s">
        <v>202</v>
      </c>
      <c r="Q2" s="162"/>
      <c r="R2" s="125" t="s">
        <v>249</v>
      </c>
      <c r="S2" s="125" t="s">
        <v>262</v>
      </c>
      <c r="T2" s="125" t="s">
        <v>261</v>
      </c>
      <c r="U2" s="162"/>
      <c r="V2" s="125" t="s">
        <v>249</v>
      </c>
      <c r="W2" s="125" t="s">
        <v>262</v>
      </c>
      <c r="X2" s="125" t="s">
        <v>261</v>
      </c>
    </row>
    <row r="3" spans="1:27" x14ac:dyDescent="0.25">
      <c r="A3" s="111" t="s">
        <v>186</v>
      </c>
      <c r="B3" s="129">
        <v>1</v>
      </c>
      <c r="C3" s="129">
        <v>1</v>
      </c>
      <c r="D3" s="129">
        <v>1</v>
      </c>
      <c r="E3" s="140"/>
      <c r="F3" s="127">
        <v>25</v>
      </c>
      <c r="G3" s="127">
        <v>7</v>
      </c>
      <c r="H3" s="127">
        <v>42</v>
      </c>
      <c r="J3" s="148">
        <v>5121.7936351738372</v>
      </c>
      <c r="K3" s="131">
        <v>6257.6989249689568</v>
      </c>
      <c r="L3" s="148">
        <v>38718.376744325105</v>
      </c>
      <c r="M3" s="145"/>
      <c r="N3" s="131">
        <v>1221.7788085006605</v>
      </c>
      <c r="O3" s="131">
        <v>161.6209007493099</v>
      </c>
      <c r="P3" s="132">
        <v>7.5595347064409744</v>
      </c>
      <c r="R3" s="133">
        <v>0.11664100649545683</v>
      </c>
      <c r="S3" s="133">
        <v>4.9644335617390123E-2</v>
      </c>
      <c r="T3" s="133">
        <v>-1.0869328409873091E-2</v>
      </c>
      <c r="V3" s="133">
        <v>0.13849147482676336</v>
      </c>
      <c r="W3" s="133">
        <v>0.49559703695023455</v>
      </c>
      <c r="X3" s="133">
        <v>0.33052045469804903</v>
      </c>
      <c r="Y3" s="193"/>
      <c r="Z3" s="193"/>
      <c r="AA3" s="193"/>
    </row>
    <row r="4" spans="1:27" x14ac:dyDescent="0.25">
      <c r="A4" s="27" t="s">
        <v>8</v>
      </c>
      <c r="B4" s="129">
        <v>2</v>
      </c>
      <c r="C4" s="129">
        <v>3</v>
      </c>
      <c r="D4" s="129">
        <v>3</v>
      </c>
      <c r="E4" s="141"/>
      <c r="F4" s="127">
        <v>61</v>
      </c>
      <c r="G4" s="127">
        <v>40</v>
      </c>
      <c r="H4" s="127">
        <v>58</v>
      </c>
      <c r="J4" s="148">
        <v>3172.3530840968619</v>
      </c>
      <c r="K4" s="131">
        <v>1634.8630381803862</v>
      </c>
      <c r="L4" s="148">
        <v>17395.572250974856</v>
      </c>
      <c r="M4" s="146"/>
      <c r="N4" s="131">
        <v>515.34712399323485</v>
      </c>
      <c r="O4" s="131">
        <v>93.981561203815403</v>
      </c>
      <c r="P4" s="132">
        <v>5.48349184023039</v>
      </c>
      <c r="R4" s="133">
        <v>0.12103451918244046</v>
      </c>
      <c r="S4" s="133">
        <v>3.798757206595571E-2</v>
      </c>
      <c r="T4" s="133">
        <v>3.9932933321844777E-2</v>
      </c>
      <c r="V4" s="133">
        <v>-0.10901891892404915</v>
      </c>
      <c r="W4" s="133">
        <v>0.16951960609955002</v>
      </c>
      <c r="X4" s="133">
        <v>2.6900868129512267E-2</v>
      </c>
      <c r="Y4" s="193"/>
      <c r="Z4" s="193"/>
      <c r="AA4" s="193"/>
    </row>
    <row r="5" spans="1:27" x14ac:dyDescent="0.25">
      <c r="A5" s="27" t="s">
        <v>9</v>
      </c>
      <c r="B5" s="129">
        <v>3</v>
      </c>
      <c r="C5" s="129">
        <v>2</v>
      </c>
      <c r="D5" s="129">
        <v>2</v>
      </c>
      <c r="E5" s="141"/>
      <c r="F5" s="127">
        <v>50</v>
      </c>
      <c r="G5" s="127">
        <v>29</v>
      </c>
      <c r="H5" s="127">
        <v>53</v>
      </c>
      <c r="J5" s="148">
        <v>2956.6055070879261</v>
      </c>
      <c r="K5" s="131">
        <v>1828.811101901443</v>
      </c>
      <c r="L5" s="148">
        <v>17907.488536713467</v>
      </c>
      <c r="M5" s="146"/>
      <c r="N5" s="131">
        <v>618.55093536056791</v>
      </c>
      <c r="O5" s="131">
        <v>102.12549337401848</v>
      </c>
      <c r="P5" s="132">
        <v>6.0567730438787004</v>
      </c>
      <c r="R5" s="133">
        <v>0.32419861803072858</v>
      </c>
      <c r="S5" s="133">
        <v>0.3139800559167869</v>
      </c>
      <c r="T5" s="133">
        <v>0.2691723446711749</v>
      </c>
      <c r="V5" s="133">
        <v>-8.5466829331260083E-2</v>
      </c>
      <c r="W5" s="133">
        <v>0.16686765073907708</v>
      </c>
      <c r="X5" s="133">
        <v>4.6859862188897393E-3</v>
      </c>
      <c r="Y5" s="193"/>
      <c r="Z5" s="193"/>
      <c r="AA5" s="193"/>
    </row>
    <row r="6" spans="1:27" x14ac:dyDescent="0.25">
      <c r="A6" s="27" t="s">
        <v>2</v>
      </c>
      <c r="B6" s="129">
        <v>4</v>
      </c>
      <c r="C6" s="129">
        <v>5</v>
      </c>
      <c r="D6" s="129">
        <v>10</v>
      </c>
      <c r="E6" s="141"/>
      <c r="F6" s="127">
        <v>64</v>
      </c>
      <c r="G6" s="127">
        <v>18</v>
      </c>
      <c r="H6" s="127">
        <v>72</v>
      </c>
      <c r="J6" s="148">
        <v>2888.6266188297573</v>
      </c>
      <c r="K6" s="131">
        <v>1236.4300134730518</v>
      </c>
      <c r="L6" s="148">
        <v>9641.4287922752119</v>
      </c>
      <c r="M6" s="146"/>
      <c r="N6" s="131">
        <v>428.03386405611508</v>
      </c>
      <c r="O6" s="131">
        <v>128.24136755163187</v>
      </c>
      <c r="P6" s="132">
        <v>3.3377206764719061</v>
      </c>
      <c r="R6" s="133">
        <v>0.15145638045152721</v>
      </c>
      <c r="S6" s="133">
        <v>0.20449994079969969</v>
      </c>
      <c r="T6" s="133">
        <v>3.822887934791197E-2</v>
      </c>
      <c r="V6" s="133">
        <v>1.3133667285369384E-2</v>
      </c>
      <c r="W6" s="133">
        <v>0.29052462599926765</v>
      </c>
      <c r="X6" s="133">
        <v>6.9569604133064636E-2</v>
      </c>
      <c r="Y6" s="193"/>
      <c r="Z6" s="193"/>
      <c r="AA6" s="193"/>
    </row>
    <row r="7" spans="1:27" x14ac:dyDescent="0.25">
      <c r="A7" s="27" t="s">
        <v>181</v>
      </c>
      <c r="B7" s="129">
        <v>5</v>
      </c>
      <c r="C7" s="129">
        <v>7</v>
      </c>
      <c r="D7" s="129">
        <v>6</v>
      </c>
      <c r="E7" s="141"/>
      <c r="F7" s="127">
        <v>63</v>
      </c>
      <c r="G7" s="127">
        <v>51</v>
      </c>
      <c r="H7" s="127">
        <v>52</v>
      </c>
      <c r="J7" s="148">
        <v>2209.7429930704493</v>
      </c>
      <c r="K7" s="131">
        <v>1068.7681109154084</v>
      </c>
      <c r="L7" s="148">
        <v>13521.43900166865</v>
      </c>
      <c r="M7" s="146"/>
      <c r="N7" s="131">
        <v>483.66172639395933</v>
      </c>
      <c r="O7" s="131">
        <v>79.04248288836078</v>
      </c>
      <c r="P7" s="132">
        <v>6.1190097871429572</v>
      </c>
      <c r="R7" s="133">
        <v>9.8236579480875941E-2</v>
      </c>
      <c r="S7" s="133">
        <v>1.2980799478980121E-2</v>
      </c>
      <c r="T7" s="133">
        <v>-2.4061377266011208E-2</v>
      </c>
      <c r="V7" s="133">
        <v>-4.6999559451660809E-2</v>
      </c>
      <c r="W7" s="133">
        <v>9.355308167288133E-2</v>
      </c>
      <c r="X7" s="133">
        <v>-9.8954670949929435E-2</v>
      </c>
      <c r="Y7" s="193"/>
      <c r="Z7" s="193"/>
      <c r="AA7" s="193"/>
    </row>
    <row r="8" spans="1:27" x14ac:dyDescent="0.25">
      <c r="A8" s="27" t="s">
        <v>11</v>
      </c>
      <c r="B8" s="129">
        <v>6</v>
      </c>
      <c r="C8" s="129">
        <v>6</v>
      </c>
      <c r="D8" s="129">
        <v>9</v>
      </c>
      <c r="E8" s="141"/>
      <c r="F8" s="127">
        <v>55</v>
      </c>
      <c r="G8" s="127">
        <v>23</v>
      </c>
      <c r="H8" s="127">
        <v>60</v>
      </c>
      <c r="J8" s="148">
        <v>1960.0826531850278</v>
      </c>
      <c r="K8" s="131">
        <v>1118.3600279938842</v>
      </c>
      <c r="L8" s="148">
        <v>9842.4854568716601</v>
      </c>
      <c r="M8" s="146"/>
      <c r="N8" s="131">
        <v>570.56779017793463</v>
      </c>
      <c r="O8" s="131">
        <v>113.62577398710673</v>
      </c>
      <c r="P8" s="132">
        <v>5.0214644983864103</v>
      </c>
      <c r="R8" s="133">
        <v>0.20133037797195841</v>
      </c>
      <c r="S8" s="133">
        <v>0.25154528932659481</v>
      </c>
      <c r="T8" s="133">
        <v>0.17659587657601894</v>
      </c>
      <c r="V8" s="133">
        <v>-1.3432791797168636E-2</v>
      </c>
      <c r="W8" s="133">
        <v>0.40565044202085482</v>
      </c>
      <c r="X8" s="133">
        <v>0.14094416925694744</v>
      </c>
      <c r="Y8" s="193"/>
      <c r="Z8" s="193"/>
      <c r="AA8" s="193"/>
    </row>
    <row r="9" spans="1:27" x14ac:dyDescent="0.25">
      <c r="A9" s="27" t="s">
        <v>29</v>
      </c>
      <c r="B9" s="129">
        <v>8</v>
      </c>
      <c r="C9" s="129">
        <v>16</v>
      </c>
      <c r="D9" s="129">
        <v>12</v>
      </c>
      <c r="E9" s="141"/>
      <c r="F9" s="127">
        <v>72</v>
      </c>
      <c r="G9" s="127">
        <v>62</v>
      </c>
      <c r="H9" s="127">
        <v>63</v>
      </c>
      <c r="J9" s="148">
        <v>1628.3725986901968</v>
      </c>
      <c r="K9" s="131">
        <v>471.78178428436217</v>
      </c>
      <c r="L9" s="148">
        <v>7833.5870750516915</v>
      </c>
      <c r="M9" s="146"/>
      <c r="N9" s="131">
        <v>289.7259415098523</v>
      </c>
      <c r="O9" s="131">
        <v>60.225510965070754</v>
      </c>
      <c r="P9" s="132">
        <v>4.8106846561731276</v>
      </c>
      <c r="R9" s="133">
        <v>0.21107231861313536</v>
      </c>
      <c r="S9" s="133">
        <v>0.13756315263572128</v>
      </c>
      <c r="T9" s="133">
        <v>1.4742010569311681E-2</v>
      </c>
      <c r="V9" s="133">
        <v>-1.3964243634172301E-2</v>
      </c>
      <c r="W9" s="133">
        <v>-5.3207244225752348E-2</v>
      </c>
      <c r="X9" s="133">
        <v>-0.12288992177772405</v>
      </c>
      <c r="Y9" s="193"/>
      <c r="Z9" s="193"/>
      <c r="AA9" s="193"/>
    </row>
    <row r="10" spans="1:27" x14ac:dyDescent="0.25">
      <c r="A10" s="27" t="s">
        <v>10</v>
      </c>
      <c r="B10" s="129">
        <v>7</v>
      </c>
      <c r="C10" s="129">
        <v>8</v>
      </c>
      <c r="D10" s="129">
        <v>8</v>
      </c>
      <c r="E10" s="141"/>
      <c r="F10" s="127">
        <v>54</v>
      </c>
      <c r="G10" s="127">
        <v>37</v>
      </c>
      <c r="H10" s="127">
        <v>54</v>
      </c>
      <c r="J10" s="148">
        <v>1696.1679301665904</v>
      </c>
      <c r="K10" s="131">
        <v>972.54474182626257</v>
      </c>
      <c r="L10" s="148">
        <v>10175.49217338832</v>
      </c>
      <c r="M10" s="146"/>
      <c r="N10" s="131">
        <v>573.37762643038741</v>
      </c>
      <c r="O10" s="131">
        <v>95.577169659638827</v>
      </c>
      <c r="P10" s="132">
        <v>5.9991065698246793</v>
      </c>
      <c r="R10" s="133">
        <v>0.29146790004996093</v>
      </c>
      <c r="S10" s="133">
        <v>0.21938090584721937</v>
      </c>
      <c r="T10" s="133">
        <v>0.1493077452089806</v>
      </c>
      <c r="V10" s="133">
        <v>-0.22783154822917864</v>
      </c>
      <c r="W10" s="133">
        <v>-0.12292422940743453</v>
      </c>
      <c r="X10" s="133">
        <v>-0.19971363739230319</v>
      </c>
      <c r="Y10" s="193"/>
      <c r="Z10" s="193"/>
      <c r="AA10" s="193"/>
    </row>
    <row r="11" spans="1:27" x14ac:dyDescent="0.25">
      <c r="A11" s="27" t="s">
        <v>6</v>
      </c>
      <c r="B11" s="129">
        <v>12</v>
      </c>
      <c r="C11" s="129">
        <v>15</v>
      </c>
      <c r="D11" s="129">
        <v>18</v>
      </c>
      <c r="E11" s="141"/>
      <c r="F11" s="127">
        <v>57</v>
      </c>
      <c r="G11" s="127">
        <v>21</v>
      </c>
      <c r="H11" s="127">
        <v>68</v>
      </c>
      <c r="J11" s="148">
        <v>866.57583021535515</v>
      </c>
      <c r="K11" s="131">
        <v>481.36168376155035</v>
      </c>
      <c r="L11" s="148">
        <v>3997.1578009981463</v>
      </c>
      <c r="M11" s="146"/>
      <c r="N11" s="131">
        <v>555.47554752585916</v>
      </c>
      <c r="O11" s="131">
        <v>120.42598959724522</v>
      </c>
      <c r="P11" s="132">
        <v>4.6125886063598172</v>
      </c>
      <c r="R11" s="133">
        <v>0.27599671318218455</v>
      </c>
      <c r="S11" s="133">
        <v>0.19596309622838715</v>
      </c>
      <c r="T11" s="133">
        <v>0.25108622114111845</v>
      </c>
      <c r="V11" s="133">
        <v>-0.23647897783009886</v>
      </c>
      <c r="W11" s="133">
        <v>0.34004868856462112</v>
      </c>
      <c r="X11" s="133">
        <v>0.18702801880836151</v>
      </c>
      <c r="Y11" s="193"/>
      <c r="Z11" s="193"/>
      <c r="AA11" s="193"/>
    </row>
    <row r="12" spans="1:27" x14ac:dyDescent="0.25">
      <c r="A12" s="27" t="s">
        <v>95</v>
      </c>
      <c r="B12" s="129">
        <v>9</v>
      </c>
      <c r="C12" s="129">
        <v>4</v>
      </c>
      <c r="D12" s="129">
        <v>4</v>
      </c>
      <c r="E12" s="141"/>
      <c r="F12" s="127">
        <v>14</v>
      </c>
      <c r="G12" s="127">
        <v>35</v>
      </c>
      <c r="H12" s="127">
        <v>20</v>
      </c>
      <c r="J12" s="148">
        <v>1169.0760724123575</v>
      </c>
      <c r="K12" s="131">
        <v>1597.7348524429017</v>
      </c>
      <c r="L12" s="148">
        <v>16656.578159298173</v>
      </c>
      <c r="M12" s="146"/>
      <c r="N12" s="131">
        <v>1366.6645739708094</v>
      </c>
      <c r="O12" s="131">
        <v>95.922153827915793</v>
      </c>
      <c r="P12" s="132">
        <v>14.247642691829084</v>
      </c>
      <c r="R12" s="133">
        <v>0.61771471267105138</v>
      </c>
      <c r="S12" s="133">
        <v>0.42948948376979135</v>
      </c>
      <c r="T12" s="133">
        <v>0.35546597275935898</v>
      </c>
      <c r="V12" s="133">
        <v>9.9371436098185092E-2</v>
      </c>
      <c r="W12" s="133">
        <v>0.36147907254609923</v>
      </c>
      <c r="X12" s="133">
        <v>0.22685913610959882</v>
      </c>
      <c r="Y12" s="193"/>
      <c r="Z12" s="193"/>
      <c r="AA12" s="193"/>
    </row>
    <row r="13" spans="1:27" x14ac:dyDescent="0.25">
      <c r="A13" s="27" t="s">
        <v>179</v>
      </c>
      <c r="B13" s="129">
        <v>13</v>
      </c>
      <c r="C13" s="129">
        <v>27</v>
      </c>
      <c r="D13" s="129">
        <v>14</v>
      </c>
      <c r="E13" s="141"/>
      <c r="F13" s="127">
        <v>69</v>
      </c>
      <c r="G13" s="127">
        <v>65</v>
      </c>
      <c r="H13" s="127">
        <v>44</v>
      </c>
      <c r="J13" s="148">
        <v>805.24116997136173</v>
      </c>
      <c r="K13" s="131">
        <v>295.14425736992661</v>
      </c>
      <c r="L13" s="148">
        <v>5452.3701654841871</v>
      </c>
      <c r="M13" s="146"/>
      <c r="N13" s="131">
        <v>366.52902059195924</v>
      </c>
      <c r="O13" s="131">
        <v>54.131368269585728</v>
      </c>
      <c r="P13" s="132">
        <v>6.7711020856994928</v>
      </c>
      <c r="R13" s="133">
        <v>0.27090864952058169</v>
      </c>
      <c r="S13" s="133">
        <v>6.4155694593677648E-2</v>
      </c>
      <c r="T13" s="133">
        <v>-4.5658715435122788E-2</v>
      </c>
      <c r="V13" s="133">
        <v>-0.10756506087505308</v>
      </c>
      <c r="W13" s="133">
        <v>-0.32812788260583509</v>
      </c>
      <c r="X13" s="133">
        <v>-0.43337281581477438</v>
      </c>
      <c r="Y13" s="193"/>
      <c r="Z13" s="193"/>
      <c r="AA13" s="193"/>
    </row>
    <row r="14" spans="1:27" x14ac:dyDescent="0.25">
      <c r="A14" s="27" t="s">
        <v>178</v>
      </c>
      <c r="B14" s="129">
        <v>10</v>
      </c>
      <c r="C14" s="129">
        <v>9</v>
      </c>
      <c r="D14" s="129">
        <v>7</v>
      </c>
      <c r="E14" s="141"/>
      <c r="F14" s="127">
        <v>34</v>
      </c>
      <c r="G14" s="127">
        <v>41</v>
      </c>
      <c r="H14" s="127">
        <v>28</v>
      </c>
      <c r="J14" s="148">
        <v>1003.2895421465086</v>
      </c>
      <c r="K14" s="131">
        <v>969.61263655591824</v>
      </c>
      <c r="L14" s="148">
        <v>10420.49354883243</v>
      </c>
      <c r="M14" s="146"/>
      <c r="N14" s="131">
        <v>966.4335127838176</v>
      </c>
      <c r="O14" s="131">
        <v>93.048628840095489</v>
      </c>
      <c r="P14" s="132">
        <v>10.386327287472856</v>
      </c>
      <c r="R14" s="133">
        <v>0.11893488234744587</v>
      </c>
      <c r="S14" s="133">
        <v>3.7831391624407962E-2</v>
      </c>
      <c r="T14" s="133">
        <v>8.2564867949433296E-2</v>
      </c>
      <c r="V14" s="133">
        <v>0.14784889821413388</v>
      </c>
      <c r="W14" s="133">
        <v>0.32035677343507524</v>
      </c>
      <c r="X14" s="133">
        <v>0.34309412291401536</v>
      </c>
      <c r="Y14" s="193"/>
      <c r="Z14" s="193"/>
      <c r="AA14" s="193"/>
    </row>
    <row r="15" spans="1:27" s="168" customFormat="1" ht="13" x14ac:dyDescent="0.3">
      <c r="A15" s="27" t="s">
        <v>15</v>
      </c>
      <c r="B15" s="129">
        <v>14</v>
      </c>
      <c r="C15" s="129">
        <v>20</v>
      </c>
      <c r="D15" s="129">
        <v>23</v>
      </c>
      <c r="E15" s="141"/>
      <c r="F15" s="127">
        <v>51</v>
      </c>
      <c r="G15" s="127">
        <v>19</v>
      </c>
      <c r="H15" s="127">
        <v>62</v>
      </c>
      <c r="I15" s="127"/>
      <c r="J15" s="148">
        <v>673.68347023147999</v>
      </c>
      <c r="K15" s="131">
        <v>410.33090237109968</v>
      </c>
      <c r="L15" s="148">
        <v>3295.8655311472139</v>
      </c>
      <c r="M15" s="146"/>
      <c r="N15" s="131">
        <v>609.08560251613198</v>
      </c>
      <c r="O15" s="131">
        <v>124.49867826624379</v>
      </c>
      <c r="P15" s="132">
        <v>4.8923057738298716</v>
      </c>
      <c r="Q15" s="127"/>
      <c r="R15" s="133">
        <v>6.9465044984169833E-2</v>
      </c>
      <c r="S15" s="133">
        <v>4.5134639022618606E-2</v>
      </c>
      <c r="T15" s="133">
        <v>-7.3702338770945119E-2</v>
      </c>
      <c r="U15" s="127"/>
      <c r="V15" s="133">
        <v>-0.14659617455902185</v>
      </c>
      <c r="W15" s="133">
        <v>2.4777935736348174E-2</v>
      </c>
      <c r="X15" s="133">
        <v>-0.11133131448129753</v>
      </c>
      <c r="Y15" s="193"/>
      <c r="Z15" s="194"/>
      <c r="AA15" s="193"/>
    </row>
    <row r="16" spans="1:27" x14ac:dyDescent="0.25">
      <c r="A16" s="27" t="s">
        <v>19</v>
      </c>
      <c r="B16" s="129">
        <v>11</v>
      </c>
      <c r="C16" s="129">
        <v>13</v>
      </c>
      <c r="D16" s="129">
        <v>13</v>
      </c>
      <c r="E16" s="141"/>
      <c r="F16" s="127">
        <v>40</v>
      </c>
      <c r="G16" s="127">
        <v>14</v>
      </c>
      <c r="H16" s="127">
        <v>55</v>
      </c>
      <c r="J16" s="148">
        <v>967.64485903461298</v>
      </c>
      <c r="K16" s="131">
        <v>755.31624944481462</v>
      </c>
      <c r="L16" s="148">
        <v>5663.8636305959835</v>
      </c>
      <c r="M16" s="146"/>
      <c r="N16" s="131">
        <v>780.57175873219489</v>
      </c>
      <c r="O16" s="131">
        <v>133.35706837371998</v>
      </c>
      <c r="P16" s="132">
        <v>5.8532462377226198</v>
      </c>
      <c r="R16" s="133">
        <v>0.12239692495780408</v>
      </c>
      <c r="S16" s="133">
        <v>0.16726894062939812</v>
      </c>
      <c r="T16" s="133">
        <v>0.11648129618166436</v>
      </c>
      <c r="V16" s="133">
        <v>4.528081610894738E-2</v>
      </c>
      <c r="W16" s="133">
        <v>0.3258577007623189</v>
      </c>
      <c r="X16" s="133">
        <v>0.25907612213477393</v>
      </c>
      <c r="Y16" s="193"/>
      <c r="Z16" s="193"/>
      <c r="AA16" s="193"/>
    </row>
    <row r="17" spans="1:27" ht="13" x14ac:dyDescent="0.3">
      <c r="A17" s="11" t="s">
        <v>251</v>
      </c>
      <c r="B17" s="129">
        <v>15</v>
      </c>
      <c r="C17" s="129">
        <v>23</v>
      </c>
      <c r="D17" s="129">
        <v>27</v>
      </c>
      <c r="E17" s="165"/>
      <c r="F17" s="127">
        <v>53</v>
      </c>
      <c r="G17" s="127">
        <v>20</v>
      </c>
      <c r="H17" s="127">
        <v>66</v>
      </c>
      <c r="I17" s="166"/>
      <c r="J17" s="148">
        <v>629.27842331195995</v>
      </c>
      <c r="K17" s="131">
        <v>361.71498224755118</v>
      </c>
      <c r="L17" s="148">
        <v>2939.8438818823952</v>
      </c>
      <c r="M17" s="167"/>
      <c r="N17" s="131">
        <v>574.80912875386127</v>
      </c>
      <c r="O17" s="131">
        <v>123.0388404216701</v>
      </c>
      <c r="P17" s="132">
        <v>4.6717697174641408</v>
      </c>
      <c r="Q17" s="166"/>
      <c r="R17" s="133">
        <v>0.11178675979988673</v>
      </c>
      <c r="S17" s="133">
        <v>0.17058520821572909</v>
      </c>
      <c r="T17" s="133">
        <v>9.7908373178993369E-2</v>
      </c>
      <c r="U17" s="166"/>
      <c r="V17" s="133">
        <v>-8.984134656355218E-2</v>
      </c>
      <c r="W17" s="133">
        <v>0.1001257922552781</v>
      </c>
      <c r="X17" s="133">
        <v>9.864973450469805E-2</v>
      </c>
      <c r="Y17" s="193"/>
      <c r="Z17" s="193"/>
      <c r="AA17" s="193"/>
    </row>
    <row r="18" spans="1:27" x14ac:dyDescent="0.25">
      <c r="A18" s="27" t="s">
        <v>14</v>
      </c>
      <c r="B18" s="129">
        <v>17</v>
      </c>
      <c r="C18" s="129">
        <v>17</v>
      </c>
      <c r="D18" s="129">
        <v>28</v>
      </c>
      <c r="E18" s="141"/>
      <c r="F18" s="127">
        <v>44</v>
      </c>
      <c r="G18" s="127">
        <v>9</v>
      </c>
      <c r="H18" s="127">
        <v>64</v>
      </c>
      <c r="J18" s="148">
        <v>599.99067734475784</v>
      </c>
      <c r="K18" s="131">
        <v>446.74921936155368</v>
      </c>
      <c r="L18" s="148">
        <v>2883.9382595301945</v>
      </c>
      <c r="M18" s="146"/>
      <c r="N18" s="131">
        <v>744.59360158499464</v>
      </c>
      <c r="O18" s="131">
        <v>154.90942563878986</v>
      </c>
      <c r="P18" s="132">
        <v>4.8066384502722332</v>
      </c>
      <c r="R18" s="133">
        <v>9.6938688711337928E-2</v>
      </c>
      <c r="S18" s="133">
        <v>6.8616583586486701E-2</v>
      </c>
      <c r="T18" s="133">
        <v>3.3538887585652377E-2</v>
      </c>
      <c r="V18" s="133">
        <v>-7.3317532287157164E-2</v>
      </c>
      <c r="W18" s="133">
        <v>2.3011091395691376E-2</v>
      </c>
      <c r="X18" s="133">
        <v>-3.4951897311128024E-3</v>
      </c>
      <c r="Y18" s="193"/>
      <c r="Z18" s="193"/>
      <c r="AA18" s="193"/>
    </row>
    <row r="19" spans="1:27" x14ac:dyDescent="0.25">
      <c r="A19" s="27" t="s">
        <v>121</v>
      </c>
      <c r="B19" s="129">
        <v>16</v>
      </c>
      <c r="C19" s="129">
        <v>11</v>
      </c>
      <c r="D19" s="129">
        <v>5</v>
      </c>
      <c r="E19" s="141"/>
      <c r="F19" s="127">
        <v>16</v>
      </c>
      <c r="G19" s="127">
        <v>64</v>
      </c>
      <c r="H19" s="127">
        <v>4</v>
      </c>
      <c r="J19" s="148">
        <v>603.78432091010052</v>
      </c>
      <c r="K19" s="131">
        <v>804.02021754387044</v>
      </c>
      <c r="L19" s="148">
        <v>14685.151985775534</v>
      </c>
      <c r="M19" s="146"/>
      <c r="N19" s="131">
        <v>1331.6348068329248</v>
      </c>
      <c r="O19" s="131">
        <v>54.750554731927039</v>
      </c>
      <c r="P19" s="132">
        <v>24.321850497277246</v>
      </c>
      <c r="R19" s="133">
        <v>0.16902891475382598</v>
      </c>
      <c r="S19" s="133">
        <v>5.1940851498103235E-2</v>
      </c>
      <c r="T19" s="133">
        <v>6.5988789208403897E-2</v>
      </c>
      <c r="V19" s="133">
        <v>-0.12758376369261309</v>
      </c>
      <c r="W19" s="133">
        <v>6.8211211013247425E-2</v>
      </c>
      <c r="X19" s="133">
        <v>0.18852124820735988</v>
      </c>
      <c r="Y19" s="193"/>
      <c r="Z19" s="193"/>
      <c r="AA19" s="193"/>
    </row>
    <row r="20" spans="1:27" x14ac:dyDescent="0.25">
      <c r="A20" s="27" t="s">
        <v>28</v>
      </c>
      <c r="B20" s="129">
        <v>25</v>
      </c>
      <c r="C20" s="129">
        <v>45</v>
      </c>
      <c r="D20" s="129">
        <v>44</v>
      </c>
      <c r="E20" s="141"/>
      <c r="F20" s="127">
        <v>71</v>
      </c>
      <c r="G20" s="127">
        <v>56</v>
      </c>
      <c r="H20" s="127">
        <v>71</v>
      </c>
      <c r="J20" s="148">
        <v>299.55279315859951</v>
      </c>
      <c r="K20" s="131">
        <v>91.402263509741786</v>
      </c>
      <c r="L20" s="148">
        <v>1235.1311363209841</v>
      </c>
      <c r="M20" s="146"/>
      <c r="N20" s="131">
        <v>305.129064382813</v>
      </c>
      <c r="O20" s="131">
        <v>74.002072186437303</v>
      </c>
      <c r="P20" s="132">
        <v>4.1232502735070096</v>
      </c>
      <c r="R20" s="133">
        <v>0.17335512871863323</v>
      </c>
      <c r="S20" s="133">
        <v>3.1990564685143719E-2</v>
      </c>
      <c r="T20" s="133">
        <v>-0.17378323246663996</v>
      </c>
      <c r="V20" s="133">
        <v>-0.10233602335869176</v>
      </c>
      <c r="W20" s="133">
        <v>-0.36830142613412326</v>
      </c>
      <c r="X20" s="133">
        <v>-0.47921376677557509</v>
      </c>
      <c r="Y20" s="193"/>
      <c r="Z20" s="193"/>
      <c r="AA20" s="193"/>
    </row>
    <row r="21" spans="1:27" x14ac:dyDescent="0.25">
      <c r="A21" s="27" t="s">
        <v>18</v>
      </c>
      <c r="B21" s="129">
        <v>18</v>
      </c>
      <c r="C21" s="129">
        <v>28</v>
      </c>
      <c r="D21" s="129">
        <v>20</v>
      </c>
      <c r="E21" s="141"/>
      <c r="F21" s="127">
        <v>60</v>
      </c>
      <c r="G21" s="127">
        <v>53</v>
      </c>
      <c r="H21" s="127">
        <v>43</v>
      </c>
      <c r="J21" s="148">
        <v>558.89211179724145</v>
      </c>
      <c r="K21" s="131">
        <v>292.22561833356622</v>
      </c>
      <c r="L21" s="148">
        <v>3898.7781143217767</v>
      </c>
      <c r="M21" s="146"/>
      <c r="N21" s="131">
        <v>522.86588442597611</v>
      </c>
      <c r="O21" s="131">
        <v>74.953128843137861</v>
      </c>
      <c r="P21" s="132">
        <v>6.9759047086644177</v>
      </c>
      <c r="R21" s="133">
        <v>0.13126166448497822</v>
      </c>
      <c r="S21" s="133">
        <v>0.31086055929376499</v>
      </c>
      <c r="T21" s="133">
        <v>0.13514431142853645</v>
      </c>
      <c r="V21" s="133">
        <v>-8.7804973830164626E-2</v>
      </c>
      <c r="W21" s="133">
        <v>2.3494282169847997E-3</v>
      </c>
      <c r="X21" s="133">
        <v>-5.4685998392228513E-2</v>
      </c>
      <c r="Y21" s="193"/>
      <c r="Z21" s="193"/>
      <c r="AA21" s="193"/>
    </row>
    <row r="22" spans="1:27" x14ac:dyDescent="0.25">
      <c r="A22" s="27" t="s">
        <v>180</v>
      </c>
      <c r="B22" s="129">
        <v>27</v>
      </c>
      <c r="C22" s="129">
        <v>42</v>
      </c>
      <c r="D22" s="129">
        <v>41</v>
      </c>
      <c r="E22" s="141"/>
      <c r="F22" s="127">
        <v>65</v>
      </c>
      <c r="G22" s="127">
        <v>45</v>
      </c>
      <c r="H22" s="127">
        <v>65</v>
      </c>
      <c r="J22" s="148">
        <v>284.18284179174952</v>
      </c>
      <c r="K22" s="131">
        <v>116.70298236285601</v>
      </c>
      <c r="L22" s="148">
        <v>1364.0335899667359</v>
      </c>
      <c r="M22" s="146"/>
      <c r="N22" s="131">
        <v>410.6616065454665</v>
      </c>
      <c r="O22" s="131">
        <v>85.557264294130761</v>
      </c>
      <c r="P22" s="132">
        <v>4.7998449919306037</v>
      </c>
      <c r="R22" s="133">
        <v>2.77870744140849E-2</v>
      </c>
      <c r="S22" s="133">
        <v>-0.21537478827768186</v>
      </c>
      <c r="T22" s="133">
        <v>-7.6471165293318988E-2</v>
      </c>
      <c r="V22" s="133">
        <v>-0.31278152255056135</v>
      </c>
      <c r="W22" s="133">
        <v>-0.29118107152611222</v>
      </c>
      <c r="X22" s="133">
        <v>-0.44971101165802363</v>
      </c>
      <c r="Y22" s="193"/>
      <c r="Z22" s="193"/>
      <c r="AA22" s="193"/>
    </row>
    <row r="23" spans="1:27" x14ac:dyDescent="0.25">
      <c r="A23" s="27" t="s">
        <v>108</v>
      </c>
      <c r="B23" s="129">
        <v>19</v>
      </c>
      <c r="C23" s="129">
        <v>10</v>
      </c>
      <c r="D23" s="129">
        <v>16</v>
      </c>
      <c r="E23" s="141"/>
      <c r="F23" s="127">
        <v>8</v>
      </c>
      <c r="G23" s="127">
        <v>5</v>
      </c>
      <c r="H23" s="127">
        <v>33</v>
      </c>
      <c r="J23" s="148">
        <v>476.52400823822552</v>
      </c>
      <c r="K23" s="131">
        <v>914.12469361540752</v>
      </c>
      <c r="L23" s="148">
        <v>4618.0523482154749</v>
      </c>
      <c r="M23" s="146"/>
      <c r="N23" s="131">
        <v>1918.3182333143122</v>
      </c>
      <c r="O23" s="131">
        <v>197.94593579447988</v>
      </c>
      <c r="P23" s="132">
        <v>9.6911221016734217</v>
      </c>
      <c r="R23" s="133">
        <v>0.25560524943625351</v>
      </c>
      <c r="S23" s="133">
        <v>0.15328733133770722</v>
      </c>
      <c r="T23" s="133">
        <v>-0.11841630250545354</v>
      </c>
      <c r="V23" s="133">
        <v>-0.13813474233490061</v>
      </c>
      <c r="W23" s="133">
        <v>5.1433015946731421E-2</v>
      </c>
      <c r="X23" s="133">
        <v>-9.9074221540077501E-2</v>
      </c>
      <c r="Y23" s="193"/>
      <c r="Z23" s="193"/>
      <c r="AA23" s="193"/>
    </row>
    <row r="24" spans="1:27" x14ac:dyDescent="0.25">
      <c r="A24" s="27" t="s">
        <v>135</v>
      </c>
      <c r="B24" s="129">
        <v>20</v>
      </c>
      <c r="C24" s="129">
        <v>12</v>
      </c>
      <c r="D24" s="129">
        <v>11</v>
      </c>
      <c r="E24" s="141"/>
      <c r="F24" s="127">
        <v>6</v>
      </c>
      <c r="G24" s="127">
        <v>46</v>
      </c>
      <c r="H24" s="127">
        <v>3</v>
      </c>
      <c r="J24" s="148">
        <v>368.23727424489613</v>
      </c>
      <c r="K24" s="131">
        <v>798.13225885298982</v>
      </c>
      <c r="L24" s="148">
        <v>9353.7732970611323</v>
      </c>
      <c r="M24" s="146"/>
      <c r="N24" s="131">
        <v>2167.4401660984277</v>
      </c>
      <c r="O24" s="131">
        <v>85.327304126961835</v>
      </c>
      <c r="P24" s="132">
        <v>25.401484182289508</v>
      </c>
      <c r="R24" s="133">
        <v>6.8371716618244225</v>
      </c>
      <c r="S24" s="133">
        <v>3.3641447080640878</v>
      </c>
      <c r="T24" s="133">
        <v>1.1510163191456022</v>
      </c>
      <c r="V24" s="133">
        <v>-0.58300473804515029</v>
      </c>
      <c r="W24" s="133">
        <v>-0.53332712531930471</v>
      </c>
      <c r="X24" s="133">
        <v>-0.35137262063802532</v>
      </c>
      <c r="Y24" s="193"/>
      <c r="Z24" s="193"/>
      <c r="AA24" s="193"/>
    </row>
    <row r="25" spans="1:27" x14ac:dyDescent="0.25">
      <c r="A25" s="27" t="s">
        <v>39</v>
      </c>
      <c r="B25" s="129">
        <v>36</v>
      </c>
      <c r="C25" s="129">
        <v>48</v>
      </c>
      <c r="D25" s="129">
        <v>45</v>
      </c>
      <c r="E25" s="141"/>
      <c r="F25" s="127">
        <v>66</v>
      </c>
      <c r="G25" s="127">
        <v>61</v>
      </c>
      <c r="H25" s="127">
        <v>51</v>
      </c>
      <c r="J25" s="148">
        <v>194.42927875396754</v>
      </c>
      <c r="K25" s="131">
        <v>79.135050911894311</v>
      </c>
      <c r="L25" s="148">
        <v>1198.9598219337734</v>
      </c>
      <c r="M25" s="146"/>
      <c r="N25" s="131">
        <v>407.01200672575902</v>
      </c>
      <c r="O25" s="131">
        <v>66.003088230479065</v>
      </c>
      <c r="P25" s="132">
        <v>6.1665600449557152</v>
      </c>
      <c r="R25" s="133">
        <v>0.18275360959242715</v>
      </c>
      <c r="S25" s="133">
        <v>0.1633827019367815</v>
      </c>
      <c r="T25" s="133">
        <v>0.15175257731429492</v>
      </c>
      <c r="V25" s="133">
        <v>-0.17599449828886346</v>
      </c>
      <c r="W25" s="133">
        <v>-0.28811248091044711</v>
      </c>
      <c r="X25" s="133">
        <v>-0.54615029417661487</v>
      </c>
      <c r="Y25" s="193"/>
      <c r="Z25" s="193"/>
      <c r="AA25" s="193"/>
    </row>
    <row r="26" spans="1:27" x14ac:dyDescent="0.25">
      <c r="A26" s="27" t="s">
        <v>16</v>
      </c>
      <c r="B26" s="129">
        <v>22</v>
      </c>
      <c r="C26" s="129">
        <v>30</v>
      </c>
      <c r="D26" s="129">
        <v>31</v>
      </c>
      <c r="E26" s="141"/>
      <c r="F26" s="127">
        <v>46</v>
      </c>
      <c r="G26" s="127">
        <v>25</v>
      </c>
      <c r="H26" s="127">
        <v>46</v>
      </c>
      <c r="J26" s="148">
        <v>337.07453778692025</v>
      </c>
      <c r="K26" s="131">
        <v>243.7135200599144</v>
      </c>
      <c r="L26" s="148">
        <v>2240.6309245526313</v>
      </c>
      <c r="M26" s="146"/>
      <c r="N26" s="131">
        <v>723.02560039102252</v>
      </c>
      <c r="O26" s="131">
        <v>108.77004212935012</v>
      </c>
      <c r="P26" s="132">
        <v>6.6472862034124729</v>
      </c>
      <c r="R26" s="133">
        <v>0.17015798543133198</v>
      </c>
      <c r="S26" s="133">
        <v>0.32319070343515688</v>
      </c>
      <c r="T26" s="133">
        <v>0.26434424553555491</v>
      </c>
      <c r="V26" s="133">
        <v>-1.4776835566532835E-2</v>
      </c>
      <c r="W26" s="133">
        <v>0.41958650989300916</v>
      </c>
      <c r="X26" s="133">
        <v>0.56790306746320252</v>
      </c>
      <c r="Y26" s="193"/>
      <c r="Z26" s="193"/>
      <c r="AA26" s="193"/>
    </row>
    <row r="27" spans="1:27" x14ac:dyDescent="0.25">
      <c r="A27" s="27" t="s">
        <v>284</v>
      </c>
      <c r="B27" s="129">
        <v>24</v>
      </c>
      <c r="C27" s="129">
        <v>26</v>
      </c>
      <c r="D27" s="129">
        <v>34</v>
      </c>
      <c r="E27" s="141"/>
      <c r="F27" s="127">
        <v>33</v>
      </c>
      <c r="G27" s="127">
        <v>8</v>
      </c>
      <c r="H27" s="127">
        <v>50</v>
      </c>
      <c r="J27" s="148">
        <v>305.60666923507108</v>
      </c>
      <c r="K27" s="131">
        <v>300.34832382056305</v>
      </c>
      <c r="L27" s="148">
        <v>1898.6339740976869</v>
      </c>
      <c r="M27" s="146"/>
      <c r="N27" s="131">
        <v>982.7937478338755</v>
      </c>
      <c r="O27" s="131">
        <v>158.19179890284096</v>
      </c>
      <c r="P27" s="132">
        <v>6.2126719251577178</v>
      </c>
      <c r="R27" s="133">
        <v>0.24710559138743871</v>
      </c>
      <c r="S27" s="133">
        <v>0.28166677263718154</v>
      </c>
      <c r="T27" s="133">
        <v>0.17514934155533135</v>
      </c>
      <c r="V27" s="133">
        <v>0.15469514719524105</v>
      </c>
      <c r="W27" s="133">
        <v>0.23466925687752069</v>
      </c>
      <c r="X27" s="133">
        <v>9.8293322423996021E-2</v>
      </c>
      <c r="Y27" s="193"/>
      <c r="Z27" s="193"/>
      <c r="AA27" s="193"/>
    </row>
    <row r="28" spans="1:27" x14ac:dyDescent="0.25">
      <c r="A28" s="27" t="s">
        <v>26</v>
      </c>
      <c r="B28" s="129">
        <v>34</v>
      </c>
      <c r="C28" s="129">
        <v>52</v>
      </c>
      <c r="D28" s="129">
        <v>40</v>
      </c>
      <c r="E28" s="141"/>
      <c r="F28" s="127">
        <v>70</v>
      </c>
      <c r="G28" s="127">
        <v>66</v>
      </c>
      <c r="H28" s="127">
        <v>47</v>
      </c>
      <c r="J28" s="148">
        <v>216.39676385108538</v>
      </c>
      <c r="K28" s="131">
        <v>76.748157431632094</v>
      </c>
      <c r="L28" s="148">
        <v>1420.4002096914348</v>
      </c>
      <c r="M28" s="146"/>
      <c r="N28" s="131">
        <v>354.66407198421302</v>
      </c>
      <c r="O28" s="131">
        <v>54.03276971375886</v>
      </c>
      <c r="P28" s="132">
        <v>6.5638699230682169</v>
      </c>
      <c r="R28" s="133">
        <v>0.18243522981027716</v>
      </c>
      <c r="S28" s="133">
        <v>-0.3218877978583532</v>
      </c>
      <c r="T28" s="133">
        <v>-0.15085823602614612</v>
      </c>
      <c r="V28" s="133">
        <v>-8.1059840788525864E-2</v>
      </c>
      <c r="W28" s="133">
        <v>-0.54723004649280294</v>
      </c>
      <c r="X28" s="133">
        <v>-0.52383368050664003</v>
      </c>
      <c r="Y28" s="193"/>
      <c r="Z28" s="193"/>
      <c r="AA28" s="193"/>
    </row>
    <row r="29" spans="1:27" x14ac:dyDescent="0.25">
      <c r="A29" s="27" t="s">
        <v>122</v>
      </c>
      <c r="B29" s="129">
        <v>31</v>
      </c>
      <c r="C29" s="129">
        <v>31</v>
      </c>
      <c r="D29" s="129">
        <v>30</v>
      </c>
      <c r="E29" s="141"/>
      <c r="F29" s="127">
        <v>30</v>
      </c>
      <c r="G29" s="127">
        <v>30</v>
      </c>
      <c r="H29" s="127">
        <v>27</v>
      </c>
      <c r="J29" s="148">
        <v>225.40019981024892</v>
      </c>
      <c r="K29" s="131">
        <v>243.28737940035808</v>
      </c>
      <c r="L29" s="148">
        <v>2408.7819538929184</v>
      </c>
      <c r="M29" s="146"/>
      <c r="N29" s="131">
        <v>1079.3574256152713</v>
      </c>
      <c r="O29" s="131">
        <v>101.00016691306271</v>
      </c>
      <c r="P29" s="132">
        <v>10.686689523437554</v>
      </c>
      <c r="R29" s="133">
        <v>0.95509609447825605</v>
      </c>
      <c r="S29" s="133">
        <v>0.48643770858850077</v>
      </c>
      <c r="T29" s="133">
        <v>0.58491707214262179</v>
      </c>
      <c r="V29" s="133">
        <v>-0.42032551875357566</v>
      </c>
      <c r="W29" s="133">
        <v>-0.34142866824681922</v>
      </c>
      <c r="X29" s="133">
        <v>-0.11035143231919227</v>
      </c>
      <c r="Y29" s="193"/>
      <c r="Z29" s="193"/>
      <c r="AA29" s="193"/>
    </row>
    <row r="30" spans="1:27" x14ac:dyDescent="0.25">
      <c r="A30" s="27" t="s">
        <v>120</v>
      </c>
      <c r="B30" s="129">
        <v>29</v>
      </c>
      <c r="C30" s="129">
        <v>22</v>
      </c>
      <c r="D30" s="129">
        <v>22</v>
      </c>
      <c r="E30" s="141"/>
      <c r="F30" s="127">
        <v>12</v>
      </c>
      <c r="G30" s="127">
        <v>28</v>
      </c>
      <c r="H30" s="127">
        <v>19</v>
      </c>
      <c r="J30" s="148">
        <v>255.33937742387204</v>
      </c>
      <c r="K30" s="131">
        <v>381.03957351524895</v>
      </c>
      <c r="L30" s="148">
        <v>3651.0723481718192</v>
      </c>
      <c r="M30" s="146"/>
      <c r="N30" s="131">
        <v>1492.2867650088704</v>
      </c>
      <c r="O30" s="131">
        <v>104.36374225946105</v>
      </c>
      <c r="P30" s="132">
        <v>14.298900486903417</v>
      </c>
      <c r="R30" s="133">
        <v>1.2771064557831964</v>
      </c>
      <c r="S30" s="133">
        <v>0.62198414738851304</v>
      </c>
      <c r="T30" s="133">
        <v>0.40641169713662073</v>
      </c>
      <c r="V30" s="133">
        <v>-0.37564200709312257</v>
      </c>
      <c r="W30" s="133">
        <v>-0.31914029137644062</v>
      </c>
      <c r="X30" s="133">
        <v>2.2535064110795647E-2</v>
      </c>
      <c r="Y30" s="193"/>
      <c r="Z30" s="193"/>
      <c r="AA30" s="193"/>
    </row>
    <row r="31" spans="1:27" x14ac:dyDescent="0.25">
      <c r="A31" s="27" t="s">
        <v>160</v>
      </c>
      <c r="B31" s="129">
        <v>21</v>
      </c>
      <c r="C31" s="129">
        <v>18</v>
      </c>
      <c r="D31" s="129">
        <v>17</v>
      </c>
      <c r="E31" s="141"/>
      <c r="F31" s="127">
        <v>24</v>
      </c>
      <c r="G31" s="127">
        <v>34</v>
      </c>
      <c r="H31" s="127">
        <v>22</v>
      </c>
      <c r="J31" s="148">
        <v>343.85182910841593</v>
      </c>
      <c r="K31" s="131">
        <v>425.40189832013215</v>
      </c>
      <c r="L31" s="148">
        <v>4338.2332678557023</v>
      </c>
      <c r="M31" s="146"/>
      <c r="N31" s="131">
        <v>1237.1663091720927</v>
      </c>
      <c r="O31" s="131">
        <v>98.058788463995953</v>
      </c>
      <c r="P31" s="132">
        <v>12.61657755058172</v>
      </c>
      <c r="R31" s="133">
        <v>0.28946834337209393</v>
      </c>
      <c r="S31" s="133">
        <v>0.36619234970339498</v>
      </c>
      <c r="T31" s="133">
        <v>-3.3360362194729709E-2</v>
      </c>
      <c r="V31" s="133">
        <v>0.18340090576629139</v>
      </c>
      <c r="W31" s="133">
        <v>0.70191498062654301</v>
      </c>
      <c r="X31" s="133">
        <v>0.42629908873944111</v>
      </c>
      <c r="Y31" s="193"/>
      <c r="Z31" s="193"/>
      <c r="AA31" s="193"/>
    </row>
    <row r="32" spans="1:27" x14ac:dyDescent="0.25">
      <c r="A32" s="27" t="s">
        <v>64</v>
      </c>
      <c r="B32" s="129">
        <v>33</v>
      </c>
      <c r="C32" s="129">
        <v>29</v>
      </c>
      <c r="D32" s="129">
        <v>19</v>
      </c>
      <c r="E32" s="141"/>
      <c r="F32" s="127">
        <v>18</v>
      </c>
      <c r="G32" s="127">
        <v>57</v>
      </c>
      <c r="H32" s="127">
        <v>9</v>
      </c>
      <c r="J32" s="148">
        <v>218.84696603481322</v>
      </c>
      <c r="K32" s="131">
        <v>288.41199535628317</v>
      </c>
      <c r="L32" s="148">
        <v>3945.6074611773147</v>
      </c>
      <c r="M32" s="146"/>
      <c r="N32" s="131">
        <v>1317.8706590357933</v>
      </c>
      <c r="O32" s="131">
        <v>73.096981439259807</v>
      </c>
      <c r="P32" s="132">
        <v>18.029070873889403</v>
      </c>
      <c r="R32" s="133">
        <v>5.8055801187747891E-2</v>
      </c>
      <c r="S32" s="133">
        <v>4.8665537201571407E-2</v>
      </c>
      <c r="T32" s="133">
        <v>0.12945154116053836</v>
      </c>
      <c r="V32" s="133">
        <v>7.9679273972716336E-3</v>
      </c>
      <c r="W32" s="133">
        <v>0.2962457276380161</v>
      </c>
      <c r="X32" s="133">
        <v>0.60987198337366733</v>
      </c>
      <c r="Y32" s="193"/>
      <c r="Z32" s="193"/>
      <c r="AA32" s="193"/>
    </row>
    <row r="33" spans="1:27" x14ac:dyDescent="0.25">
      <c r="A33" s="27" t="s">
        <v>96</v>
      </c>
      <c r="B33" s="129">
        <v>28</v>
      </c>
      <c r="C33" s="129">
        <v>24</v>
      </c>
      <c r="D33" s="129">
        <v>21</v>
      </c>
      <c r="E33" s="141"/>
      <c r="F33" s="127">
        <v>19</v>
      </c>
      <c r="G33" s="127">
        <v>44</v>
      </c>
      <c r="H33" s="127">
        <v>18</v>
      </c>
      <c r="J33" s="148">
        <v>265.46481922948482</v>
      </c>
      <c r="K33" s="131">
        <v>346.85951231645799</v>
      </c>
      <c r="L33" s="148">
        <v>3877.0034528303081</v>
      </c>
      <c r="M33" s="146"/>
      <c r="N33" s="131">
        <v>1306.6119771471881</v>
      </c>
      <c r="O33" s="131">
        <v>89.465876555575932</v>
      </c>
      <c r="P33" s="132">
        <v>14.6045847584752</v>
      </c>
      <c r="R33" s="133">
        <v>1.11522639721231</v>
      </c>
      <c r="S33" s="133">
        <v>0.75609062357217227</v>
      </c>
      <c r="T33" s="133">
        <v>0.69220813968327977</v>
      </c>
      <c r="V33" s="133">
        <v>0.41443591581016903</v>
      </c>
      <c r="W33" s="133">
        <v>1.0251425413118189</v>
      </c>
      <c r="X33" s="133">
        <v>0.43067437187617602</v>
      </c>
      <c r="Y33" s="193"/>
      <c r="Z33" s="193"/>
      <c r="AA33" s="193"/>
    </row>
    <row r="34" spans="1:27" x14ac:dyDescent="0.25">
      <c r="A34" s="27" t="s">
        <v>13</v>
      </c>
      <c r="B34" s="129">
        <v>35</v>
      </c>
      <c r="C34" s="129">
        <v>39</v>
      </c>
      <c r="D34" s="129">
        <v>46</v>
      </c>
      <c r="E34" s="141"/>
      <c r="F34" s="127">
        <v>48</v>
      </c>
      <c r="G34" s="127">
        <v>10</v>
      </c>
      <c r="H34" s="127">
        <v>67</v>
      </c>
      <c r="J34" s="148">
        <v>202.25583522353219</v>
      </c>
      <c r="K34" s="131">
        <v>136.42240195786766</v>
      </c>
      <c r="L34" s="148">
        <v>936.15866413702918</v>
      </c>
      <c r="M34" s="146"/>
      <c r="N34" s="131">
        <v>674.50415859247903</v>
      </c>
      <c r="O34" s="131">
        <v>145.72572704182011</v>
      </c>
      <c r="P34" s="132">
        <v>4.6285866763863259</v>
      </c>
      <c r="R34" s="133">
        <v>0.19406492337092085</v>
      </c>
      <c r="S34" s="133">
        <v>0.20587040070000162</v>
      </c>
      <c r="T34" s="133">
        <v>-4.5266631963247428E-2</v>
      </c>
      <c r="V34" s="133">
        <v>-5.7195497437737629E-2</v>
      </c>
      <c r="W34" s="133">
        <v>0.11865025796154222</v>
      </c>
      <c r="X34" s="133">
        <v>-0.14032698138173699</v>
      </c>
      <c r="Y34" s="193"/>
      <c r="Z34" s="193"/>
      <c r="AA34" s="193"/>
    </row>
    <row r="35" spans="1:27" x14ac:dyDescent="0.25">
      <c r="A35" s="27" t="s">
        <v>17</v>
      </c>
      <c r="B35" s="129">
        <v>30</v>
      </c>
      <c r="C35" s="129">
        <v>35</v>
      </c>
      <c r="D35" s="129">
        <v>32</v>
      </c>
      <c r="E35" s="141"/>
      <c r="F35" s="127">
        <v>43</v>
      </c>
      <c r="G35" s="127">
        <v>47</v>
      </c>
      <c r="H35" s="127">
        <v>39</v>
      </c>
      <c r="J35" s="148">
        <v>240.00650110464704</v>
      </c>
      <c r="K35" s="131">
        <v>183.75055539341628</v>
      </c>
      <c r="L35" s="148">
        <v>2154.3160526057245</v>
      </c>
      <c r="M35" s="146"/>
      <c r="N35" s="131">
        <v>765.60657543729542</v>
      </c>
      <c r="O35" s="131">
        <v>85.29414946853467</v>
      </c>
      <c r="P35" s="132">
        <v>8.9760737425458519</v>
      </c>
      <c r="R35" s="133">
        <v>0.29884768303818587</v>
      </c>
      <c r="S35" s="133">
        <v>0.28851579802237382</v>
      </c>
      <c r="T35" s="133">
        <v>0.25968488588121641</v>
      </c>
      <c r="V35" s="133">
        <v>-4.0684038352430875E-2</v>
      </c>
      <c r="W35" s="133">
        <v>8.0574542676903213E-2</v>
      </c>
      <c r="X35" s="133">
        <v>0.19617335852446788</v>
      </c>
      <c r="Y35" s="193"/>
      <c r="Z35" s="193"/>
      <c r="AA35" s="193"/>
    </row>
    <row r="36" spans="1:27" x14ac:dyDescent="0.25">
      <c r="A36" s="27" t="s">
        <v>31</v>
      </c>
      <c r="B36" s="129">
        <v>68</v>
      </c>
      <c r="C36" s="129">
        <v>68</v>
      </c>
      <c r="D36" s="129">
        <v>65</v>
      </c>
      <c r="E36" s="141"/>
      <c r="F36" s="127">
        <v>42</v>
      </c>
      <c r="G36" s="127">
        <v>59</v>
      </c>
      <c r="H36" s="127">
        <v>25</v>
      </c>
      <c r="J36" s="148">
        <v>35.758781375375193</v>
      </c>
      <c r="K36" s="131">
        <v>27.602072541983354</v>
      </c>
      <c r="L36" s="148">
        <v>404.45108050468338</v>
      </c>
      <c r="M36" s="146"/>
      <c r="N36" s="131">
        <v>771.89634211056068</v>
      </c>
      <c r="O36" s="131">
        <v>68.245762893106502</v>
      </c>
      <c r="P36" s="132">
        <v>11.310538697026269</v>
      </c>
      <c r="R36" s="133">
        <v>-0.17796102015252901</v>
      </c>
      <c r="S36" s="133">
        <v>-0.40668431136292016</v>
      </c>
      <c r="T36" s="133">
        <v>-0.29974344990944146</v>
      </c>
      <c r="V36" s="133">
        <v>-0.82030018005593608</v>
      </c>
      <c r="W36" s="133">
        <v>-0.84863164902668364</v>
      </c>
      <c r="X36" s="133">
        <v>-0.76385455016229653</v>
      </c>
      <c r="Y36" s="193"/>
      <c r="Z36" s="193"/>
      <c r="AA36" s="193"/>
    </row>
    <row r="37" spans="1:27" x14ac:dyDescent="0.25">
      <c r="A37" s="27" t="s">
        <v>119</v>
      </c>
      <c r="B37" s="129">
        <v>37</v>
      </c>
      <c r="C37" s="129">
        <v>33</v>
      </c>
      <c r="D37" s="129">
        <v>38</v>
      </c>
      <c r="E37" s="141"/>
      <c r="F37" s="127">
        <v>27</v>
      </c>
      <c r="G37" s="127">
        <v>12</v>
      </c>
      <c r="H37" s="127">
        <v>41</v>
      </c>
      <c r="J37" s="148">
        <v>191.01177440180169</v>
      </c>
      <c r="K37" s="131">
        <v>227.23309314383198</v>
      </c>
      <c r="L37" s="148">
        <v>1655.3094221574979</v>
      </c>
      <c r="M37" s="146"/>
      <c r="N37" s="131">
        <v>1189.6287223940299</v>
      </c>
      <c r="O37" s="131">
        <v>137.27529735658774</v>
      </c>
      <c r="P37" s="132">
        <v>8.6660072518643876</v>
      </c>
      <c r="R37" s="133">
        <v>4.0786031236396569E-2</v>
      </c>
      <c r="S37" s="133">
        <v>-0.29000649171108928</v>
      </c>
      <c r="T37" s="133">
        <v>-0.31145148750420437</v>
      </c>
      <c r="V37" s="133">
        <v>-0.18120912227722746</v>
      </c>
      <c r="W37" s="133">
        <v>-0.23970652982409185</v>
      </c>
      <c r="X37" s="133">
        <v>-0.1556887662779376</v>
      </c>
      <c r="Y37" s="193"/>
      <c r="Z37" s="193"/>
      <c r="AA37" s="193"/>
    </row>
    <row r="38" spans="1:27" x14ac:dyDescent="0.25">
      <c r="A38" s="27" t="s">
        <v>12</v>
      </c>
      <c r="B38" s="129">
        <v>23</v>
      </c>
      <c r="C38" s="129">
        <v>25</v>
      </c>
      <c r="D38" s="129">
        <v>25</v>
      </c>
      <c r="E38" s="141"/>
      <c r="F38" s="127">
        <v>31</v>
      </c>
      <c r="G38" s="127">
        <v>27</v>
      </c>
      <c r="H38" s="127">
        <v>30</v>
      </c>
      <c r="J38" s="148">
        <v>311.02076219567164</v>
      </c>
      <c r="K38" s="131">
        <v>331.21027324892088</v>
      </c>
      <c r="L38" s="148">
        <v>3136.5304987912409</v>
      </c>
      <c r="M38" s="146"/>
      <c r="N38" s="131">
        <v>1064.9137083669916</v>
      </c>
      <c r="O38" s="131">
        <v>105.59765746788146</v>
      </c>
      <c r="P38" s="132">
        <v>10.084633825242715</v>
      </c>
      <c r="R38" s="133">
        <v>0.66578817386478728</v>
      </c>
      <c r="S38" s="133">
        <v>0.98349339344505737</v>
      </c>
      <c r="T38" s="133">
        <v>0.84167202743813974</v>
      </c>
      <c r="V38" s="133">
        <v>-7.0048140728580038E-2</v>
      </c>
      <c r="W38" s="133">
        <v>0.25271320586161067</v>
      </c>
      <c r="X38" s="133">
        <v>-0.4219990277218173</v>
      </c>
      <c r="Y38" s="193"/>
      <c r="Z38" s="193"/>
      <c r="AA38" s="193"/>
    </row>
    <row r="39" spans="1:27" x14ac:dyDescent="0.25">
      <c r="A39" s="27" t="s">
        <v>112</v>
      </c>
      <c r="B39" s="129">
        <v>26</v>
      </c>
      <c r="C39" s="129">
        <v>14</v>
      </c>
      <c r="D39" s="129">
        <v>26</v>
      </c>
      <c r="E39" s="141"/>
      <c r="F39" s="127">
        <v>4</v>
      </c>
      <c r="G39" s="127">
        <v>2</v>
      </c>
      <c r="H39" s="127">
        <v>26</v>
      </c>
      <c r="J39" s="148">
        <v>285.61211953431865</v>
      </c>
      <c r="K39" s="131">
        <v>704.38796905986862</v>
      </c>
      <c r="L39" s="148">
        <v>3062.1251418367065</v>
      </c>
      <c r="M39" s="146"/>
      <c r="N39" s="131">
        <v>2466.239773747523</v>
      </c>
      <c r="O39" s="131">
        <v>230.03239137292951</v>
      </c>
      <c r="P39" s="132">
        <v>10.721271726246782</v>
      </c>
      <c r="R39" s="133">
        <v>0.40232241609353969</v>
      </c>
      <c r="S39" s="133">
        <v>-1.2447654087388682E-2</v>
      </c>
      <c r="T39" s="133">
        <v>-3.8450871303706502E-2</v>
      </c>
      <c r="V39" s="133">
        <v>0.293647538625882</v>
      </c>
      <c r="W39" s="133">
        <v>0.12289789343221207</v>
      </c>
      <c r="X39" s="133">
        <v>-0.12744862237459395</v>
      </c>
      <c r="Y39" s="193"/>
      <c r="Z39" s="193"/>
      <c r="AA39" s="193"/>
    </row>
    <row r="40" spans="1:27" x14ac:dyDescent="0.25">
      <c r="A40" s="27" t="s">
        <v>118</v>
      </c>
      <c r="B40" s="129">
        <v>40</v>
      </c>
      <c r="C40" s="129">
        <v>36</v>
      </c>
      <c r="D40" s="129">
        <v>33</v>
      </c>
      <c r="E40" s="141"/>
      <c r="F40" s="127">
        <v>29</v>
      </c>
      <c r="G40" s="127">
        <v>43</v>
      </c>
      <c r="H40" s="127">
        <v>23</v>
      </c>
      <c r="J40" s="148">
        <v>155.56108782091684</v>
      </c>
      <c r="K40" s="131">
        <v>179.0147907639784</v>
      </c>
      <c r="L40" s="148">
        <v>1961.7150486292458</v>
      </c>
      <c r="M40" s="146"/>
      <c r="N40" s="131">
        <v>1150.7684426201856</v>
      </c>
      <c r="O40" s="131">
        <v>91.254227207496584</v>
      </c>
      <c r="P40" s="132">
        <v>12.610576822962228</v>
      </c>
      <c r="R40" s="133">
        <v>0.33525723924364481</v>
      </c>
      <c r="S40" s="133">
        <v>0.10254301042786684</v>
      </c>
      <c r="T40" s="133">
        <v>0.41668460042386934</v>
      </c>
      <c r="V40" s="133">
        <v>-0.25764051358456219</v>
      </c>
      <c r="W40" s="133">
        <v>-0.24706580581898205</v>
      </c>
      <c r="X40" s="133">
        <v>-0.33054189296513015</v>
      </c>
      <c r="Y40" s="193"/>
      <c r="Z40" s="193"/>
      <c r="AA40" s="193"/>
    </row>
    <row r="41" spans="1:27" x14ac:dyDescent="0.25">
      <c r="A41" s="27" t="s">
        <v>127</v>
      </c>
      <c r="B41" s="129">
        <v>39</v>
      </c>
      <c r="C41" s="129">
        <v>34</v>
      </c>
      <c r="D41" s="129">
        <v>24</v>
      </c>
      <c r="E41" s="141"/>
      <c r="F41" s="127">
        <v>26</v>
      </c>
      <c r="G41" s="127">
        <v>60</v>
      </c>
      <c r="H41" s="127">
        <v>11</v>
      </c>
      <c r="J41" s="148">
        <v>181.71962467347032</v>
      </c>
      <c r="K41" s="131">
        <v>218.8169274640143</v>
      </c>
      <c r="L41" s="148">
        <v>3262.8025200186275</v>
      </c>
      <c r="M41" s="146"/>
      <c r="N41" s="131">
        <v>1204.1458255111613</v>
      </c>
      <c r="O41" s="131">
        <v>67.064103978553106</v>
      </c>
      <c r="P41" s="132">
        <v>17.955146704058606</v>
      </c>
      <c r="R41" s="133">
        <v>1.0358929042018468</v>
      </c>
      <c r="S41" s="133">
        <v>0.8126484546174737</v>
      </c>
      <c r="T41" s="133">
        <v>2.0464147724301354</v>
      </c>
      <c r="V41" s="133">
        <v>-0.39654052443303262</v>
      </c>
      <c r="W41" s="133">
        <v>-0.23272522527475265</v>
      </c>
      <c r="X41" s="133">
        <v>0.14431572293503298</v>
      </c>
      <c r="Y41" s="193"/>
      <c r="Z41" s="193"/>
      <c r="AA41" s="193"/>
    </row>
    <row r="42" spans="1:27" x14ac:dyDescent="0.25">
      <c r="A42" s="27" t="s">
        <v>38</v>
      </c>
      <c r="B42" s="129">
        <v>49</v>
      </c>
      <c r="C42" s="129">
        <v>61</v>
      </c>
      <c r="D42" s="129">
        <v>47</v>
      </c>
      <c r="E42" s="141"/>
      <c r="F42" s="127">
        <v>58</v>
      </c>
      <c r="G42" s="127">
        <v>67</v>
      </c>
      <c r="H42" s="127">
        <v>31</v>
      </c>
      <c r="J42" s="148">
        <v>91.756271970028948</v>
      </c>
      <c r="K42" s="131">
        <v>49.875005676294286</v>
      </c>
      <c r="L42" s="148">
        <v>924.89134261914285</v>
      </c>
      <c r="M42" s="146"/>
      <c r="N42" s="131">
        <v>543.55963473085899</v>
      </c>
      <c r="O42" s="131">
        <v>53.925259517573522</v>
      </c>
      <c r="P42" s="132">
        <v>10.079870539217714</v>
      </c>
      <c r="R42" s="133">
        <v>-2.7894938364456556E-2</v>
      </c>
      <c r="S42" s="133">
        <v>0.40661353159609948</v>
      </c>
      <c r="T42" s="133">
        <v>0.90100663713158502</v>
      </c>
      <c r="V42" s="133">
        <v>-0.36252277916479569</v>
      </c>
      <c r="W42" s="133">
        <v>-0.15826107936953104</v>
      </c>
      <c r="X42" s="133">
        <v>3.4427732681232607E-3</v>
      </c>
      <c r="Y42" s="193"/>
      <c r="Z42" s="193"/>
      <c r="AA42" s="193"/>
    </row>
    <row r="43" spans="1:27" x14ac:dyDescent="0.25">
      <c r="A43" s="27" t="s">
        <v>161</v>
      </c>
      <c r="B43" s="129">
        <v>38</v>
      </c>
      <c r="C43" s="129">
        <v>37</v>
      </c>
      <c r="D43" s="129">
        <v>37</v>
      </c>
      <c r="E43" s="141"/>
      <c r="F43" s="127">
        <v>35</v>
      </c>
      <c r="G43" s="127">
        <v>32</v>
      </c>
      <c r="H43" s="127">
        <v>35</v>
      </c>
      <c r="J43" s="148">
        <v>187.06944165138424</v>
      </c>
      <c r="K43" s="131">
        <v>174.44389563689933</v>
      </c>
      <c r="L43" s="148">
        <v>1774.2187538254748</v>
      </c>
      <c r="M43" s="146"/>
      <c r="N43" s="131">
        <v>932.50877373112917</v>
      </c>
      <c r="O43" s="131">
        <v>98.321526170757025</v>
      </c>
      <c r="P43" s="132">
        <v>9.484278876139717</v>
      </c>
      <c r="R43" s="133">
        <v>0.14673223364354748</v>
      </c>
      <c r="S43" s="133">
        <v>-6.206560760308133E-2</v>
      </c>
      <c r="T43" s="133">
        <v>0.31383595675300247</v>
      </c>
      <c r="V43" s="133">
        <v>0.1255830104758742</v>
      </c>
      <c r="W43" s="133">
        <v>0.42588894194047056</v>
      </c>
      <c r="X43" s="133">
        <v>0.55523853219497032</v>
      </c>
      <c r="Y43" s="193"/>
      <c r="Z43" s="193"/>
      <c r="AA43" s="193"/>
    </row>
    <row r="44" spans="1:27" x14ac:dyDescent="0.25">
      <c r="A44" s="27" t="s">
        <v>27</v>
      </c>
      <c r="B44" s="129">
        <v>43</v>
      </c>
      <c r="C44" s="129">
        <v>58</v>
      </c>
      <c r="D44" s="129">
        <v>52</v>
      </c>
      <c r="E44" s="141"/>
      <c r="F44" s="127">
        <v>67</v>
      </c>
      <c r="G44" s="127">
        <v>55</v>
      </c>
      <c r="H44" s="127">
        <v>57</v>
      </c>
      <c r="J44" s="148">
        <v>133.32124229588734</v>
      </c>
      <c r="K44" s="131">
        <v>54.13908781964237</v>
      </c>
      <c r="L44" s="148">
        <v>731.2005780513631</v>
      </c>
      <c r="M44" s="146"/>
      <c r="N44" s="131">
        <v>406.07998310943162</v>
      </c>
      <c r="O44" s="131">
        <v>74.041363539293286</v>
      </c>
      <c r="P44" s="132">
        <v>5.4845016852495903</v>
      </c>
      <c r="R44" s="133">
        <v>0.72337367094493898</v>
      </c>
      <c r="S44" s="133">
        <v>0.39177173476594596</v>
      </c>
      <c r="T44" s="133">
        <v>0.11195442565008995</v>
      </c>
      <c r="V44" s="133">
        <v>0.18433673678748247</v>
      </c>
      <c r="W44" s="133">
        <v>0.29419002973785846</v>
      </c>
      <c r="X44" s="133">
        <v>0.18281254589158435</v>
      </c>
      <c r="Y44" s="193"/>
      <c r="Z44" s="193"/>
      <c r="AA44" s="193"/>
    </row>
    <row r="45" spans="1:27" x14ac:dyDescent="0.25">
      <c r="A45" s="27" t="s">
        <v>159</v>
      </c>
      <c r="B45" s="129">
        <v>42</v>
      </c>
      <c r="C45" s="129">
        <v>40</v>
      </c>
      <c r="D45" s="129">
        <v>42</v>
      </c>
      <c r="E45" s="140"/>
      <c r="F45" s="127">
        <v>36</v>
      </c>
      <c r="G45" s="127">
        <v>38</v>
      </c>
      <c r="H45" s="127">
        <v>34</v>
      </c>
      <c r="J45" s="148">
        <v>135.25601175489271</v>
      </c>
      <c r="K45" s="131">
        <v>123.62285625882323</v>
      </c>
      <c r="L45" s="148">
        <v>1308.0654423026945</v>
      </c>
      <c r="M45" s="145"/>
      <c r="N45" s="131">
        <v>913.99158273903004</v>
      </c>
      <c r="O45" s="131">
        <v>94.50815858356431</v>
      </c>
      <c r="P45" s="132">
        <v>9.6710336592885451</v>
      </c>
      <c r="R45" s="133">
        <v>0.69124946417938915</v>
      </c>
      <c r="S45" s="133">
        <v>0.69994452550747943</v>
      </c>
      <c r="T45" s="133">
        <v>0.60393140040274784</v>
      </c>
      <c r="V45" s="133">
        <v>3.0426421839142844E-2</v>
      </c>
      <c r="W45" s="133">
        <v>0.6649343181701608</v>
      </c>
      <c r="X45" s="133">
        <v>0.31653818431274111</v>
      </c>
      <c r="Y45" s="193"/>
      <c r="Z45" s="193"/>
      <c r="AA45" s="193"/>
    </row>
    <row r="46" spans="1:27" x14ac:dyDescent="0.25">
      <c r="A46" s="27" t="s">
        <v>1</v>
      </c>
      <c r="B46" s="129">
        <v>48</v>
      </c>
      <c r="C46" s="129">
        <v>50</v>
      </c>
      <c r="D46" s="129">
        <v>67</v>
      </c>
      <c r="E46" s="141"/>
      <c r="F46" s="127">
        <v>38</v>
      </c>
      <c r="G46" s="127">
        <v>4</v>
      </c>
      <c r="H46" s="127">
        <v>70</v>
      </c>
      <c r="J46" s="148">
        <v>91.88155996275475</v>
      </c>
      <c r="K46" s="131">
        <v>77.998635262937484</v>
      </c>
      <c r="L46" s="148">
        <v>382.51011789727494</v>
      </c>
      <c r="M46" s="146"/>
      <c r="N46" s="131">
        <v>848.90412499042384</v>
      </c>
      <c r="O46" s="131">
        <v>203.91260678726522</v>
      </c>
      <c r="P46" s="132">
        <v>4.1630781851367109</v>
      </c>
      <c r="R46" s="133">
        <v>0.12425789576322877</v>
      </c>
      <c r="S46" s="133">
        <v>0.27261749302380411</v>
      </c>
      <c r="T46" s="133">
        <v>-0.19687024871923731</v>
      </c>
      <c r="V46" s="133">
        <v>-3.2950290450166717E-2</v>
      </c>
      <c r="W46" s="133">
        <v>0.50417013174867154</v>
      </c>
      <c r="X46" s="133">
        <v>0.25992714009317985</v>
      </c>
      <c r="Y46" s="193"/>
      <c r="Z46" s="193"/>
      <c r="AA46" s="193"/>
    </row>
    <row r="47" spans="1:27" x14ac:dyDescent="0.25">
      <c r="A47" s="27" t="s">
        <v>107</v>
      </c>
      <c r="B47" s="129">
        <v>52</v>
      </c>
      <c r="C47" s="129">
        <v>32</v>
      </c>
      <c r="D47" s="129">
        <v>51</v>
      </c>
      <c r="E47" s="141"/>
      <c r="F47" s="127">
        <v>1</v>
      </c>
      <c r="G47" s="127">
        <v>1</v>
      </c>
      <c r="H47" s="127">
        <v>37</v>
      </c>
      <c r="J47" s="148">
        <v>83.565529481646365</v>
      </c>
      <c r="K47" s="131">
        <v>241.22696821010342</v>
      </c>
      <c r="L47" s="148">
        <v>755.14902083733512</v>
      </c>
      <c r="M47" s="146"/>
      <c r="N47" s="131">
        <v>2886.6803059398371</v>
      </c>
      <c r="O47" s="131">
        <v>319.44286697561057</v>
      </c>
      <c r="P47" s="132">
        <v>9.0366090602368505</v>
      </c>
      <c r="R47" s="133">
        <v>0.86778562440107243</v>
      </c>
      <c r="S47" s="133">
        <v>0.79200771919029167</v>
      </c>
      <c r="T47" s="133">
        <v>-4.842613386887995E-2</v>
      </c>
      <c r="V47" s="133">
        <v>-0.52263820762336233</v>
      </c>
      <c r="W47" s="133">
        <v>-0.55961733496446853</v>
      </c>
      <c r="X47" s="133">
        <v>-0.75357230089128846</v>
      </c>
      <c r="Y47" s="193"/>
      <c r="Z47" s="193"/>
      <c r="AA47" s="193"/>
    </row>
    <row r="48" spans="1:27" x14ac:dyDescent="0.25">
      <c r="A48" s="27" t="s">
        <v>52</v>
      </c>
      <c r="B48" s="129">
        <v>32</v>
      </c>
      <c r="C48" s="129">
        <v>21</v>
      </c>
      <c r="D48" s="129">
        <v>15</v>
      </c>
      <c r="E48" s="141"/>
      <c r="F48" s="127">
        <v>10</v>
      </c>
      <c r="G48" s="127">
        <v>54</v>
      </c>
      <c r="H48" s="127">
        <v>6</v>
      </c>
      <c r="J48" s="148">
        <v>220.52091092740955</v>
      </c>
      <c r="K48" s="131">
        <v>392.89441558690351</v>
      </c>
      <c r="L48" s="148">
        <v>5276.5212364488079</v>
      </c>
      <c r="M48" s="146"/>
      <c r="N48" s="131">
        <v>1781.665121618491</v>
      </c>
      <c r="O48" s="131">
        <v>74.460880186152423</v>
      </c>
      <c r="P48" s="132">
        <v>23.927532378939421</v>
      </c>
      <c r="R48" s="133">
        <v>6.764802602455422E-2</v>
      </c>
      <c r="S48" s="133">
        <v>0.16457958760545388</v>
      </c>
      <c r="T48" s="133">
        <v>0.21858302536434482</v>
      </c>
      <c r="V48" s="133">
        <v>5.8327931970240894E-2</v>
      </c>
      <c r="W48" s="133">
        <v>0.18362762398790253</v>
      </c>
      <c r="X48" s="133">
        <v>0.77041595407500585</v>
      </c>
      <c r="Y48" s="193"/>
      <c r="Z48" s="193"/>
      <c r="AA48" s="193"/>
    </row>
    <row r="49" spans="1:27" x14ac:dyDescent="0.25">
      <c r="A49" s="27" t="s">
        <v>105</v>
      </c>
      <c r="B49" s="129">
        <v>41</v>
      </c>
      <c r="C49" s="129">
        <v>19</v>
      </c>
      <c r="D49" s="129">
        <v>36</v>
      </c>
      <c r="E49" s="141"/>
      <c r="F49" s="127">
        <v>2</v>
      </c>
      <c r="G49" s="127">
        <v>3</v>
      </c>
      <c r="H49" s="127">
        <v>24</v>
      </c>
      <c r="J49" s="148">
        <v>151.85607740931781</v>
      </c>
      <c r="K49" s="131">
        <v>414.69225401862269</v>
      </c>
      <c r="L49" s="148">
        <v>1835.5029389598885</v>
      </c>
      <c r="M49" s="146"/>
      <c r="N49" s="131">
        <v>2730.8242191772651</v>
      </c>
      <c r="O49" s="131">
        <v>225.92840644189511</v>
      </c>
      <c r="P49" s="132">
        <v>12.087122032083144</v>
      </c>
      <c r="R49" s="133">
        <v>0.25154248057953943</v>
      </c>
      <c r="S49" s="133">
        <v>0.36139015407739916</v>
      </c>
      <c r="T49" s="133">
        <v>-0.21397093926543154</v>
      </c>
      <c r="V49" s="133">
        <v>-0.16106602399300729</v>
      </c>
      <c r="W49" s="133">
        <v>2.0922850644133829E-2</v>
      </c>
      <c r="X49" s="133">
        <v>-0.15440923136374632</v>
      </c>
      <c r="Y49" s="193"/>
      <c r="Z49" s="193"/>
      <c r="AA49" s="193"/>
    </row>
    <row r="50" spans="1:27" x14ac:dyDescent="0.25">
      <c r="A50" s="27" t="s">
        <v>123</v>
      </c>
      <c r="B50" s="129">
        <v>51</v>
      </c>
      <c r="C50" s="129">
        <v>43</v>
      </c>
      <c r="D50" s="129">
        <v>29</v>
      </c>
      <c r="E50" s="141"/>
      <c r="F50" s="127">
        <v>20</v>
      </c>
      <c r="G50" s="127">
        <v>70</v>
      </c>
      <c r="H50" s="127">
        <v>2</v>
      </c>
      <c r="J50" s="148">
        <v>84.597389404397006</v>
      </c>
      <c r="K50" s="131">
        <v>109.32534272899741</v>
      </c>
      <c r="L50" s="148">
        <v>2457.6208805548245</v>
      </c>
      <c r="M50" s="146"/>
      <c r="N50" s="131">
        <v>1292.3016123629361</v>
      </c>
      <c r="O50" s="131">
        <v>44.484217884866148</v>
      </c>
      <c r="P50" s="132">
        <v>29.050788657399018</v>
      </c>
      <c r="R50" s="133">
        <v>-4.6525635143475075E-3</v>
      </c>
      <c r="S50" s="133">
        <v>-0.28164153389261026</v>
      </c>
      <c r="T50" s="133">
        <v>0.19213062189992303</v>
      </c>
      <c r="V50" s="133">
        <v>-5.6615962941265363E-2</v>
      </c>
      <c r="W50" s="133">
        <v>-4.774634318564145E-2</v>
      </c>
      <c r="X50" s="133">
        <v>0.29447426976351521</v>
      </c>
      <c r="Y50" s="193"/>
      <c r="Z50" s="193"/>
      <c r="AA50" s="193"/>
    </row>
    <row r="51" spans="1:27" x14ac:dyDescent="0.25">
      <c r="A51" s="27" t="s">
        <v>132</v>
      </c>
      <c r="B51" s="129">
        <v>45</v>
      </c>
      <c r="C51" s="129">
        <v>38</v>
      </c>
      <c r="D51" s="129">
        <v>35</v>
      </c>
      <c r="E51" s="141"/>
      <c r="F51" s="127">
        <v>17</v>
      </c>
      <c r="G51" s="127">
        <v>48</v>
      </c>
      <c r="H51" s="127">
        <v>15</v>
      </c>
      <c r="J51" s="148">
        <v>120.05177698593899</v>
      </c>
      <c r="K51" s="131">
        <v>159.2582305604038</v>
      </c>
      <c r="L51" s="148">
        <v>1892.9041498924776</v>
      </c>
      <c r="M51" s="146"/>
      <c r="N51" s="131">
        <v>1326.5795355870232</v>
      </c>
      <c r="O51" s="131">
        <v>84.134334308184663</v>
      </c>
      <c r="P51" s="132">
        <v>15.767398012893914</v>
      </c>
      <c r="R51" s="133">
        <v>0.4718654655405019</v>
      </c>
      <c r="S51" s="133">
        <v>0.50210111993331497</v>
      </c>
      <c r="T51" s="133">
        <v>0.48577995221298576</v>
      </c>
      <c r="V51" s="133">
        <v>-0.34901797812284591</v>
      </c>
      <c r="W51" s="133">
        <v>-0.42890643224784553</v>
      </c>
      <c r="X51" s="133">
        <v>-0.11673707450053003</v>
      </c>
      <c r="Y51" s="193"/>
      <c r="Z51" s="193"/>
      <c r="AA51" s="193"/>
    </row>
    <row r="52" spans="1:27" x14ac:dyDescent="0.25">
      <c r="A52" s="27" t="s">
        <v>42</v>
      </c>
      <c r="B52" s="129">
        <v>50</v>
      </c>
      <c r="C52" s="129">
        <v>64</v>
      </c>
      <c r="D52" s="129">
        <v>48</v>
      </c>
      <c r="E52" s="141"/>
      <c r="F52" s="127">
        <v>68</v>
      </c>
      <c r="G52" s="127">
        <v>71</v>
      </c>
      <c r="H52" s="127">
        <v>32</v>
      </c>
      <c r="J52" s="148">
        <v>87.681954279555157</v>
      </c>
      <c r="K52" s="131">
        <v>34.079810678290016</v>
      </c>
      <c r="L52" s="148">
        <v>859.15045039803283</v>
      </c>
      <c r="M52" s="146"/>
      <c r="N52" s="131">
        <v>388.67530905656855</v>
      </c>
      <c r="O52" s="131">
        <v>39.666871689936606</v>
      </c>
      <c r="P52" s="132">
        <v>9.7984865581213594</v>
      </c>
      <c r="R52" s="133">
        <v>-0.21176892191686703</v>
      </c>
      <c r="S52" s="133">
        <v>-0.77683652722902441</v>
      </c>
      <c r="T52" s="133">
        <v>-0.79697032354338715</v>
      </c>
      <c r="V52" s="133">
        <v>-0.11290432047459174</v>
      </c>
      <c r="W52" s="133">
        <v>-0.12302464556125058</v>
      </c>
      <c r="X52" s="133">
        <v>0.38146196677947819</v>
      </c>
      <c r="Y52" s="193"/>
      <c r="Z52" s="193"/>
      <c r="AA52" s="193"/>
    </row>
    <row r="53" spans="1:27" x14ac:dyDescent="0.25">
      <c r="A53" s="27" t="s">
        <v>189</v>
      </c>
      <c r="B53" s="129">
        <v>46</v>
      </c>
      <c r="C53" s="129">
        <v>49</v>
      </c>
      <c r="D53" s="129">
        <v>49</v>
      </c>
      <c r="E53" s="141"/>
      <c r="F53" s="127">
        <v>39</v>
      </c>
      <c r="G53" s="127">
        <v>42</v>
      </c>
      <c r="H53" s="127">
        <v>40</v>
      </c>
      <c r="J53" s="148">
        <v>95.322211502594101</v>
      </c>
      <c r="K53" s="131">
        <v>78.396507573786266</v>
      </c>
      <c r="L53" s="148">
        <v>849.36768386874758</v>
      </c>
      <c r="M53" s="146"/>
      <c r="N53" s="131">
        <v>822.43693613479354</v>
      </c>
      <c r="O53" s="131">
        <v>92.299847360216788</v>
      </c>
      <c r="P53" s="132">
        <v>8.9104907500560131</v>
      </c>
      <c r="R53" s="133">
        <v>-0.17151027079398118</v>
      </c>
      <c r="S53" s="133">
        <v>-0.19688910014795957</v>
      </c>
      <c r="T53" s="133">
        <v>-0.29500806028224125</v>
      </c>
      <c r="V53" s="133">
        <v>-0.23083824035626063</v>
      </c>
      <c r="W53" s="133">
        <v>-0.241199234806831</v>
      </c>
      <c r="X53" s="133">
        <v>-0.22567552757040718</v>
      </c>
      <c r="Y53" s="193"/>
      <c r="Z53" s="193"/>
      <c r="AA53" s="193"/>
    </row>
    <row r="54" spans="1:27" x14ac:dyDescent="0.25">
      <c r="A54" s="27" t="s">
        <v>131</v>
      </c>
      <c r="B54" s="129">
        <v>54</v>
      </c>
      <c r="C54" s="129">
        <v>54</v>
      </c>
      <c r="D54" s="129">
        <v>58</v>
      </c>
      <c r="E54" s="141"/>
      <c r="F54" s="127">
        <v>32</v>
      </c>
      <c r="G54" s="127">
        <v>24</v>
      </c>
      <c r="H54" s="127">
        <v>36</v>
      </c>
      <c r="J54" s="148">
        <v>64.811174661912233</v>
      </c>
      <c r="K54" s="131">
        <v>66.835196513617134</v>
      </c>
      <c r="L54" s="148">
        <v>593.20712230062077</v>
      </c>
      <c r="M54" s="146"/>
      <c r="N54" s="131">
        <v>1031.2295196355137</v>
      </c>
      <c r="O54" s="131">
        <v>112.66755573401043</v>
      </c>
      <c r="P54" s="132">
        <v>9.152852504141272</v>
      </c>
      <c r="R54" s="133">
        <v>1.4841202335093486</v>
      </c>
      <c r="S54" s="133">
        <v>0.93534882513111905</v>
      </c>
      <c r="T54" s="133">
        <v>0.13804861109439992</v>
      </c>
      <c r="V54" s="133">
        <v>-0.48962547358826286</v>
      </c>
      <c r="W54" s="133">
        <v>-0.64409284916436238</v>
      </c>
      <c r="X54" s="133">
        <v>-0.44254443283797745</v>
      </c>
      <c r="Y54" s="193"/>
      <c r="Z54" s="193"/>
      <c r="AA54" s="193"/>
    </row>
    <row r="55" spans="1:27" x14ac:dyDescent="0.25">
      <c r="A55" s="27" t="s">
        <v>7</v>
      </c>
      <c r="B55" s="129">
        <v>53</v>
      </c>
      <c r="C55" s="129">
        <v>56</v>
      </c>
      <c r="D55" s="129">
        <v>66</v>
      </c>
      <c r="E55" s="141"/>
      <c r="F55" s="127">
        <v>47</v>
      </c>
      <c r="G55" s="127">
        <v>11</v>
      </c>
      <c r="H55" s="127">
        <v>61</v>
      </c>
      <c r="J55" s="148">
        <v>81.112221683523273</v>
      </c>
      <c r="K55" s="131">
        <v>56.684371256387244</v>
      </c>
      <c r="L55" s="148">
        <v>400.60370092221353</v>
      </c>
      <c r="M55" s="146"/>
      <c r="N55" s="131">
        <v>698.83884425646079</v>
      </c>
      <c r="O55" s="131">
        <v>141.49737290468474</v>
      </c>
      <c r="P55" s="132">
        <v>4.9388821142793349</v>
      </c>
      <c r="R55" s="133">
        <v>-6.3050855565206509E-3</v>
      </c>
      <c r="S55" s="133">
        <v>-0.14673287670389601</v>
      </c>
      <c r="T55" s="133">
        <v>0.11046324005691299</v>
      </c>
      <c r="V55" s="133">
        <v>-0.44390022846634292</v>
      </c>
      <c r="W55" s="133">
        <v>-0.32624269423289659</v>
      </c>
      <c r="X55" s="133">
        <v>-0.10067110998996816</v>
      </c>
      <c r="Y55" s="193"/>
      <c r="Z55" s="193"/>
      <c r="AA55" s="193"/>
    </row>
    <row r="56" spans="1:27" x14ac:dyDescent="0.25">
      <c r="A56" s="27" t="s">
        <v>4</v>
      </c>
      <c r="B56" s="129">
        <v>44</v>
      </c>
      <c r="C56" s="129">
        <v>53</v>
      </c>
      <c r="D56" s="129">
        <v>50</v>
      </c>
      <c r="E56" s="141"/>
      <c r="F56" s="127">
        <v>56</v>
      </c>
      <c r="G56" s="127">
        <v>50</v>
      </c>
      <c r="H56" s="127">
        <v>45</v>
      </c>
      <c r="J56" s="148">
        <v>123.65234354309705</v>
      </c>
      <c r="K56" s="131">
        <v>69.118639523269806</v>
      </c>
      <c r="L56" s="148">
        <v>825.8379663232522</v>
      </c>
      <c r="M56" s="146"/>
      <c r="N56" s="131">
        <v>558.97557250242983</v>
      </c>
      <c r="O56" s="131">
        <v>83.695158544230893</v>
      </c>
      <c r="P56" s="132">
        <v>6.6787085683937688</v>
      </c>
      <c r="R56" s="133">
        <v>0.76618831831424705</v>
      </c>
      <c r="S56" s="133">
        <v>0.94545950592379135</v>
      </c>
      <c r="T56" s="133">
        <v>0.62872080645182593</v>
      </c>
      <c r="V56" s="133">
        <v>-0.34838733240031883</v>
      </c>
      <c r="W56" s="133">
        <v>-0.46829543255328032</v>
      </c>
      <c r="X56" s="133">
        <v>-0.29301645677775923</v>
      </c>
      <c r="Y56" s="193"/>
      <c r="Z56" s="193"/>
      <c r="AA56" s="193"/>
    </row>
    <row r="57" spans="1:27" x14ac:dyDescent="0.25">
      <c r="A57" s="27" t="s">
        <v>21</v>
      </c>
      <c r="B57" s="129">
        <v>55</v>
      </c>
      <c r="C57" s="129">
        <v>67</v>
      </c>
      <c r="D57" s="129">
        <v>70</v>
      </c>
      <c r="E57" s="141"/>
      <c r="F57" s="127">
        <v>59</v>
      </c>
      <c r="G57" s="127">
        <v>36</v>
      </c>
      <c r="H57" s="127">
        <v>56</v>
      </c>
      <c r="J57" s="148">
        <v>55.160043873641335</v>
      </c>
      <c r="K57" s="131">
        <v>29.201884790874328</v>
      </c>
      <c r="L57" s="148">
        <v>304.93853748439182</v>
      </c>
      <c r="M57" s="146"/>
      <c r="N57" s="131">
        <v>529.40285649099496</v>
      </c>
      <c r="O57" s="131">
        <v>95.763182416289439</v>
      </c>
      <c r="P57" s="132">
        <v>5.5282504521376774</v>
      </c>
      <c r="R57" s="133">
        <v>0.4517609834095444</v>
      </c>
      <c r="S57" s="133">
        <v>-3.279870132241447E-2</v>
      </c>
      <c r="T57" s="133">
        <v>-0.35139176918293136</v>
      </c>
      <c r="V57" s="133">
        <v>-0.2911136653906426</v>
      </c>
      <c r="W57" s="133">
        <v>7.5803799991061752E-2</v>
      </c>
      <c r="X57" s="133">
        <v>-0.17265878821243821</v>
      </c>
      <c r="Y57" s="193"/>
      <c r="Z57" s="193"/>
      <c r="AA57" s="193"/>
    </row>
    <row r="58" spans="1:27" x14ac:dyDescent="0.25">
      <c r="A58" s="27" t="s">
        <v>24</v>
      </c>
      <c r="B58" s="129">
        <v>67</v>
      </c>
      <c r="C58" s="129">
        <v>71</v>
      </c>
      <c r="D58" s="129">
        <v>72</v>
      </c>
      <c r="E58" s="141"/>
      <c r="F58" s="127">
        <v>52</v>
      </c>
      <c r="G58" s="127">
        <v>16</v>
      </c>
      <c r="H58" s="127">
        <v>69</v>
      </c>
      <c r="J58" s="148">
        <v>35.794678400321985</v>
      </c>
      <c r="K58" s="131">
        <v>20.958371966306075</v>
      </c>
      <c r="L58" s="148">
        <v>163.28404465313523</v>
      </c>
      <c r="M58" s="146"/>
      <c r="N58" s="131">
        <v>585.51642039945091</v>
      </c>
      <c r="O58" s="131">
        <v>128.35529650694289</v>
      </c>
      <c r="P58" s="132">
        <v>4.5616849193892026</v>
      </c>
      <c r="R58" s="133">
        <v>0.66132082032952155</v>
      </c>
      <c r="S58" s="133">
        <v>0.98262303720286126</v>
      </c>
      <c r="T58" s="133">
        <v>0.47697037934378095</v>
      </c>
      <c r="V58" s="133">
        <v>-2.7978139244227797E-2</v>
      </c>
      <c r="W58" s="133">
        <v>7.1723710674390428E-2</v>
      </c>
      <c r="X58" s="133">
        <v>-0.27921915601610076</v>
      </c>
      <c r="Y58" s="193"/>
      <c r="Z58" s="193"/>
      <c r="AA58" s="193"/>
    </row>
    <row r="59" spans="1:27" x14ac:dyDescent="0.25">
      <c r="A59" s="27" t="s">
        <v>126</v>
      </c>
      <c r="B59" s="129">
        <v>64</v>
      </c>
      <c r="C59" s="129">
        <v>46</v>
      </c>
      <c r="D59" s="129">
        <v>55</v>
      </c>
      <c r="E59" s="141"/>
      <c r="F59" s="127">
        <v>5</v>
      </c>
      <c r="G59" s="127">
        <v>15</v>
      </c>
      <c r="H59" s="127">
        <v>12</v>
      </c>
      <c r="J59" s="148">
        <v>36.728945970165128</v>
      </c>
      <c r="K59" s="131">
        <v>81.277704600461973</v>
      </c>
      <c r="L59" s="148">
        <v>623.22736405827857</v>
      </c>
      <c r="M59" s="146"/>
      <c r="N59" s="131">
        <v>2212.9059915436656</v>
      </c>
      <c r="O59" s="131">
        <v>130.41421042748314</v>
      </c>
      <c r="P59" s="132">
        <v>16.96828884130041</v>
      </c>
      <c r="R59" s="133">
        <v>0.70998828137009862</v>
      </c>
      <c r="S59" s="133">
        <v>1.4026070354840305</v>
      </c>
      <c r="T59" s="133">
        <v>0.83769504870566713</v>
      </c>
      <c r="V59" s="133">
        <v>-0.31761082535322316</v>
      </c>
      <c r="W59" s="133">
        <v>-0.13257239812272253</v>
      </c>
      <c r="X59" s="133">
        <v>0.19430256457015138</v>
      </c>
      <c r="Y59" s="193"/>
      <c r="Z59" s="193"/>
      <c r="AA59" s="193"/>
    </row>
    <row r="60" spans="1:27" x14ac:dyDescent="0.25">
      <c r="A60" s="27" t="s">
        <v>130</v>
      </c>
      <c r="B60" s="129">
        <v>60</v>
      </c>
      <c r="C60" s="129">
        <v>47</v>
      </c>
      <c r="D60" s="129">
        <v>39</v>
      </c>
      <c r="E60" s="141"/>
      <c r="F60" s="127">
        <v>9</v>
      </c>
      <c r="G60" s="127">
        <v>68</v>
      </c>
      <c r="H60" s="127">
        <v>1</v>
      </c>
      <c r="J60" s="148">
        <v>45.205720243588651</v>
      </c>
      <c r="K60" s="131">
        <v>80.842741971917917</v>
      </c>
      <c r="L60" s="148">
        <v>1500.7969393153587</v>
      </c>
      <c r="M60" s="146"/>
      <c r="N60" s="131">
        <v>1788.3299179020053</v>
      </c>
      <c r="O60" s="131">
        <v>53.866542404328982</v>
      </c>
      <c r="P60" s="132">
        <v>33.199270606206319</v>
      </c>
      <c r="R60" s="133">
        <v>1.6894431622512314</v>
      </c>
      <c r="S60" s="133">
        <v>2.8198944134087709</v>
      </c>
      <c r="T60" s="133">
        <v>0.88161092820554754</v>
      </c>
      <c r="V60" s="133">
        <v>-8.8737762198166245E-2</v>
      </c>
      <c r="W60" s="133">
        <v>0.7731193480150389</v>
      </c>
      <c r="X60" s="133">
        <v>0.51732328292877128</v>
      </c>
      <c r="Y60" s="193"/>
      <c r="Z60" s="193"/>
      <c r="AA60" s="193"/>
    </row>
    <row r="61" spans="1:27" x14ac:dyDescent="0.25">
      <c r="A61" s="27" t="s">
        <v>49</v>
      </c>
      <c r="B61" s="129">
        <v>65</v>
      </c>
      <c r="C61" s="129">
        <v>57</v>
      </c>
      <c r="D61" s="129">
        <v>59</v>
      </c>
      <c r="E61" s="141"/>
      <c r="F61" s="127">
        <v>11</v>
      </c>
      <c r="G61" s="127">
        <v>33</v>
      </c>
      <c r="H61" s="127">
        <v>16</v>
      </c>
      <c r="J61" s="148">
        <v>36.700383640116144</v>
      </c>
      <c r="K61" s="131">
        <v>56.249013477585187</v>
      </c>
      <c r="L61" s="148">
        <v>573.27349952979648</v>
      </c>
      <c r="M61" s="146"/>
      <c r="N61" s="131">
        <v>1532.6546454980651</v>
      </c>
      <c r="O61" s="131">
        <v>98.118984260952374</v>
      </c>
      <c r="P61" s="132">
        <v>15.620368036239478</v>
      </c>
      <c r="R61" s="133">
        <v>0.18115870635033704</v>
      </c>
      <c r="S61" s="133">
        <v>-2.3182913815089301E-2</v>
      </c>
      <c r="T61" s="133">
        <v>0.46934564889107455</v>
      </c>
      <c r="V61" s="133">
        <v>-0.29459403442488968</v>
      </c>
      <c r="W61" s="133">
        <v>-0.29929295972151598</v>
      </c>
      <c r="X61" s="133">
        <v>0.3813160878926567</v>
      </c>
      <c r="Y61" s="193"/>
      <c r="Z61" s="193"/>
      <c r="AA61" s="193"/>
    </row>
    <row r="62" spans="1:27" x14ac:dyDescent="0.25">
      <c r="A62" s="27" t="s">
        <v>163</v>
      </c>
      <c r="B62" s="129">
        <v>58</v>
      </c>
      <c r="C62" s="129">
        <v>55</v>
      </c>
      <c r="D62" s="129">
        <v>62</v>
      </c>
      <c r="E62" s="141"/>
      <c r="F62" s="127">
        <v>28</v>
      </c>
      <c r="G62" s="127">
        <v>17</v>
      </c>
      <c r="H62" s="127">
        <v>38</v>
      </c>
      <c r="J62" s="148">
        <v>51.099423110478284</v>
      </c>
      <c r="K62" s="131">
        <v>59.2470572436997</v>
      </c>
      <c r="L62" s="148">
        <v>461.69814414188477</v>
      </c>
      <c r="M62" s="146"/>
      <c r="N62" s="131">
        <v>1159.446695036185</v>
      </c>
      <c r="O62" s="131">
        <v>128.32422654376631</v>
      </c>
      <c r="P62" s="132">
        <v>9.0352907339811122</v>
      </c>
      <c r="R62" s="133">
        <v>-0.1645440906152269</v>
      </c>
      <c r="S62" s="133">
        <v>-7.4289316010152651E-2</v>
      </c>
      <c r="T62" s="133">
        <v>-0.19133376666466995</v>
      </c>
      <c r="V62" s="133">
        <v>-0.16500554824955774</v>
      </c>
      <c r="W62" s="133">
        <v>0.48254862218262046</v>
      </c>
      <c r="X62" s="133">
        <v>0.40122366081535765</v>
      </c>
      <c r="Y62" s="193"/>
      <c r="Z62" s="193"/>
      <c r="AA62" s="193"/>
    </row>
    <row r="63" spans="1:27" x14ac:dyDescent="0.25">
      <c r="A63" s="27" t="s">
        <v>54</v>
      </c>
      <c r="B63" s="129">
        <v>66</v>
      </c>
      <c r="C63" s="129">
        <v>60</v>
      </c>
      <c r="D63" s="129">
        <v>56</v>
      </c>
      <c r="E63" s="141"/>
      <c r="F63" s="127">
        <v>13</v>
      </c>
      <c r="G63" s="127">
        <v>49</v>
      </c>
      <c r="H63" s="127">
        <v>13</v>
      </c>
      <c r="J63" s="148">
        <v>36.051289325375272</v>
      </c>
      <c r="K63" s="131">
        <v>50.835333006722536</v>
      </c>
      <c r="L63" s="148">
        <v>606.17109723152032</v>
      </c>
      <c r="M63" s="146"/>
      <c r="N63" s="131">
        <v>1410.0836324580846</v>
      </c>
      <c r="O63" s="131">
        <v>83.863010359444019</v>
      </c>
      <c r="P63" s="132">
        <v>16.814130883381672</v>
      </c>
      <c r="R63" s="133">
        <v>0.165693807852904</v>
      </c>
      <c r="S63" s="133">
        <v>2.2874670272799769E-2</v>
      </c>
      <c r="T63" s="133">
        <v>3.0311165344441005E-2</v>
      </c>
      <c r="V63" s="133">
        <v>4.0415202893304405E-3</v>
      </c>
      <c r="W63" s="133">
        <v>0.15395377223587886</v>
      </c>
      <c r="X63" s="133">
        <v>0.31054621985750164</v>
      </c>
      <c r="Y63" s="193"/>
      <c r="Z63" s="193"/>
      <c r="AA63" s="193"/>
    </row>
    <row r="64" spans="1:27" x14ac:dyDescent="0.25">
      <c r="A64" s="27" t="s">
        <v>25</v>
      </c>
      <c r="B64" s="129">
        <v>59</v>
      </c>
      <c r="C64" s="129">
        <v>65</v>
      </c>
      <c r="D64" s="129">
        <v>71</v>
      </c>
      <c r="E64" s="141"/>
      <c r="F64" s="127">
        <v>45</v>
      </c>
      <c r="G64" s="127">
        <v>13</v>
      </c>
      <c r="H64" s="127">
        <v>59</v>
      </c>
      <c r="J64" s="148">
        <v>46.139323569232111</v>
      </c>
      <c r="K64" s="131">
        <v>33.454194000011562</v>
      </c>
      <c r="L64" s="148">
        <v>246.28270650889274</v>
      </c>
      <c r="M64" s="146"/>
      <c r="N64" s="131">
        <v>725.06901731694234</v>
      </c>
      <c r="O64" s="131">
        <v>135.83655334242317</v>
      </c>
      <c r="P64" s="132">
        <v>5.3378048800248497</v>
      </c>
      <c r="R64" s="133">
        <v>-0.12154530245535922</v>
      </c>
      <c r="S64" s="133">
        <v>0.47846166741636686</v>
      </c>
      <c r="T64" s="133">
        <v>-0.41699849853623439</v>
      </c>
      <c r="V64" s="133">
        <v>-0.10225346897235087</v>
      </c>
      <c r="W64" s="133">
        <v>0.15215013855395934</v>
      </c>
      <c r="X64" s="133">
        <v>-0.22311876423179552</v>
      </c>
      <c r="Y64" s="193"/>
      <c r="Z64" s="193"/>
      <c r="AA64" s="193"/>
    </row>
    <row r="65" spans="1:27" x14ac:dyDescent="0.25">
      <c r="A65" s="27" t="s">
        <v>106</v>
      </c>
      <c r="B65" s="129">
        <v>63</v>
      </c>
      <c r="C65" s="129">
        <v>44</v>
      </c>
      <c r="D65" s="129">
        <v>57</v>
      </c>
      <c r="E65" s="141"/>
      <c r="F65" s="127">
        <v>3</v>
      </c>
      <c r="G65" s="127">
        <v>6</v>
      </c>
      <c r="H65" s="127">
        <v>17</v>
      </c>
      <c r="J65" s="148">
        <v>38.849962922013439</v>
      </c>
      <c r="K65" s="131">
        <v>98.145027483700048</v>
      </c>
      <c r="L65" s="148">
        <v>593.50065589714779</v>
      </c>
      <c r="M65" s="146"/>
      <c r="N65" s="131">
        <v>2526.2579447170701</v>
      </c>
      <c r="O65" s="131">
        <v>165.36633364851468</v>
      </c>
      <c r="P65" s="132">
        <v>15.276736739453984</v>
      </c>
      <c r="R65" s="133">
        <v>1.8115690975433667</v>
      </c>
      <c r="S65" s="133">
        <v>1.7052151739193775</v>
      </c>
      <c r="T65" s="133">
        <v>1.0106634530069667</v>
      </c>
      <c r="V65" s="133">
        <v>-2.4573485932409558E-2</v>
      </c>
      <c r="W65" s="133">
        <v>0.24038572239563352</v>
      </c>
      <c r="X65" s="133">
        <v>1.6280292958398345E-2</v>
      </c>
      <c r="Y65" s="193"/>
      <c r="Z65" s="193"/>
      <c r="AA65" s="193"/>
    </row>
    <row r="66" spans="1:27" x14ac:dyDescent="0.25">
      <c r="A66" s="27" t="s">
        <v>103</v>
      </c>
      <c r="B66" s="129">
        <v>62</v>
      </c>
      <c r="C66" s="129">
        <v>51</v>
      </c>
      <c r="D66" s="129">
        <v>53</v>
      </c>
      <c r="E66" s="141"/>
      <c r="F66" s="127">
        <v>7</v>
      </c>
      <c r="G66" s="127">
        <v>26</v>
      </c>
      <c r="H66" s="127">
        <v>10</v>
      </c>
      <c r="J66" s="148">
        <v>40.188013993700032</v>
      </c>
      <c r="K66" s="131">
        <v>77.880365538191995</v>
      </c>
      <c r="L66" s="148">
        <v>723.94643828658855</v>
      </c>
      <c r="M66" s="146"/>
      <c r="N66" s="131">
        <v>1937.900328948843</v>
      </c>
      <c r="O66" s="131">
        <v>107.57752427447058</v>
      </c>
      <c r="P66" s="132">
        <v>18.01398890724175</v>
      </c>
      <c r="R66" s="133">
        <v>0.41650042120050212</v>
      </c>
      <c r="S66" s="133">
        <v>0.31555738945868672</v>
      </c>
      <c r="T66" s="133">
        <v>0.56441990738433301</v>
      </c>
      <c r="V66" s="133">
        <v>-3.7718304184482535E-2</v>
      </c>
      <c r="W66" s="133">
        <v>1.9886668157566196E-2</v>
      </c>
      <c r="X66" s="133">
        <v>0.92247080221332167</v>
      </c>
      <c r="Y66" s="193"/>
      <c r="Z66" s="193"/>
      <c r="AA66" s="193"/>
    </row>
    <row r="67" spans="1:27" x14ac:dyDescent="0.25">
      <c r="A67" s="27" t="s">
        <v>34</v>
      </c>
      <c r="B67" s="129">
        <v>56</v>
      </c>
      <c r="C67" s="129">
        <v>66</v>
      </c>
      <c r="D67" s="129">
        <v>69</v>
      </c>
      <c r="E67" s="141"/>
      <c r="F67" s="127">
        <v>49</v>
      </c>
      <c r="G67" s="127">
        <v>31</v>
      </c>
      <c r="H67" s="127">
        <v>49</v>
      </c>
      <c r="J67" s="148">
        <v>52.804584158838658</v>
      </c>
      <c r="K67" s="131">
        <v>33.089178975062353</v>
      </c>
      <c r="L67" s="148">
        <v>332.38006390314803</v>
      </c>
      <c r="M67" s="146"/>
      <c r="N67" s="131">
        <v>626.63459057888906</v>
      </c>
      <c r="O67" s="131">
        <v>99.552237238585363</v>
      </c>
      <c r="P67" s="132">
        <v>6.2945304692360278</v>
      </c>
      <c r="R67" s="133">
        <v>0.57746594071444357</v>
      </c>
      <c r="S67" s="133">
        <v>0.8678868837164686</v>
      </c>
      <c r="T67" s="133">
        <v>0.72794853729543196</v>
      </c>
      <c r="V67" s="133">
        <v>0.84479773173359785</v>
      </c>
      <c r="W67" s="133">
        <v>2.260714719923651</v>
      </c>
      <c r="X67" s="133">
        <v>1.3287206866184795</v>
      </c>
      <c r="Y67" s="193"/>
      <c r="Z67" s="193"/>
      <c r="AA67" s="193"/>
    </row>
    <row r="68" spans="1:27" x14ac:dyDescent="0.25">
      <c r="A68" s="25" t="s">
        <v>194</v>
      </c>
      <c r="B68" s="135"/>
      <c r="C68" s="26"/>
      <c r="D68" s="26"/>
      <c r="E68" s="142"/>
      <c r="F68" s="130"/>
      <c r="G68" s="131"/>
      <c r="H68" s="130"/>
      <c r="J68" s="148">
        <v>827.23793890512945</v>
      </c>
      <c r="K68" s="131">
        <v>943.57410030761037</v>
      </c>
      <c r="L68" s="148">
        <v>12819.770173254492</v>
      </c>
      <c r="M68" s="145"/>
      <c r="N68" s="131"/>
      <c r="O68" s="131"/>
      <c r="P68" s="132"/>
      <c r="R68" s="133">
        <v>0.36588768201262778</v>
      </c>
      <c r="S68" s="133">
        <v>5.3984609496469771E-2</v>
      </c>
      <c r="T68" s="133">
        <v>0.21387156774218252</v>
      </c>
      <c r="V68" s="133">
        <v>2.4013142945275442E-2</v>
      </c>
      <c r="W68" s="133">
        <v>-6.6884667334336692E-2</v>
      </c>
      <c r="X68" s="133">
        <v>1.886094806074887E-2</v>
      </c>
      <c r="Y68" s="193"/>
      <c r="Z68" s="193"/>
      <c r="AA68" s="193"/>
    </row>
    <row r="69" spans="1:27" ht="13" x14ac:dyDescent="0.3">
      <c r="A69" s="136" t="s">
        <v>250</v>
      </c>
      <c r="B69" s="137"/>
      <c r="C69" s="137"/>
      <c r="D69" s="137"/>
      <c r="E69" s="143"/>
      <c r="F69" s="138"/>
      <c r="G69" s="139"/>
      <c r="H69" s="138"/>
      <c r="I69" s="163"/>
      <c r="J69" s="138">
        <v>37959.471768300406</v>
      </c>
      <c r="K69" s="139">
        <v>31074.797699410003</v>
      </c>
      <c r="L69" s="138">
        <v>292869.65437305032</v>
      </c>
      <c r="M69" s="147"/>
      <c r="N69" s="139">
        <v>0</v>
      </c>
      <c r="O69" s="139">
        <v>0</v>
      </c>
      <c r="P69" s="138">
        <v>0</v>
      </c>
      <c r="Q69" s="163"/>
      <c r="R69" s="199">
        <v>0.21491929405401655</v>
      </c>
      <c r="S69" s="199">
        <v>0.17278253821301304</v>
      </c>
      <c r="T69" s="199">
        <v>0.11414800677891801</v>
      </c>
      <c r="U69" s="163"/>
      <c r="V69" s="199">
        <v>-7.0928958373491932E-2</v>
      </c>
      <c r="W69" s="199">
        <v>9.2327114881400982E-2</v>
      </c>
      <c r="X69" s="199">
        <v>1.1192614718773683E-2</v>
      </c>
      <c r="Y69" s="193"/>
      <c r="Z69" s="193"/>
      <c r="AA69" s="193"/>
    </row>
    <row r="70" spans="1:27" x14ac:dyDescent="0.25">
      <c r="N70" s="127"/>
      <c r="O70" s="127"/>
    </row>
    <row r="71" spans="1:27" x14ac:dyDescent="0.25">
      <c r="N71" s="127"/>
      <c r="O71" s="127"/>
    </row>
    <row r="72" spans="1:27" x14ac:dyDescent="0.25">
      <c r="S72" s="111"/>
      <c r="T72" s="111"/>
      <c r="W72" s="111"/>
      <c r="X72" s="111"/>
    </row>
  </sheetData>
  <sortState ref="A3:T67">
    <sortCondition ref="B3:B67"/>
  </sortState>
  <mergeCells count="6">
    <mergeCell ref="V1:X1"/>
    <mergeCell ref="N1:P1"/>
    <mergeCell ref="R1:T1"/>
    <mergeCell ref="J1:L1"/>
    <mergeCell ref="B1:D1"/>
    <mergeCell ref="F1:H1"/>
  </mergeCells>
  <conditionalFormatting sqref="B3:B68">
    <cfRule type="colorScale" priority="24">
      <colorScale>
        <cfvo type="min"/>
        <cfvo type="percentile" val="50"/>
        <cfvo type="max"/>
        <color rgb="FF63BE7B"/>
        <color rgb="FFFFEB84"/>
        <color rgb="FFF8696B"/>
      </colorScale>
    </cfRule>
  </conditionalFormatting>
  <conditionalFormatting sqref="C3:H68">
    <cfRule type="colorScale" priority="23">
      <colorScale>
        <cfvo type="min"/>
        <cfvo type="percentile" val="50"/>
        <cfvo type="max"/>
        <color rgb="FF63BE7B"/>
        <color rgb="FFFFEB84"/>
        <color rgb="FFF8696B"/>
      </colorScale>
    </cfRule>
  </conditionalFormatting>
  <conditionalFormatting sqref="J3:J68">
    <cfRule type="colorScale" priority="15">
      <colorScale>
        <cfvo type="min"/>
        <cfvo type="percentile" val="50"/>
        <cfvo type="max"/>
        <color rgb="FFF8696B"/>
        <color rgb="FFFFEB84"/>
        <color rgb="FF63BE7B"/>
      </colorScale>
    </cfRule>
  </conditionalFormatting>
  <conditionalFormatting sqref="K3:K68">
    <cfRule type="colorScale" priority="14">
      <colorScale>
        <cfvo type="min"/>
        <cfvo type="percentile" val="50"/>
        <cfvo type="max"/>
        <color rgb="FFF8696B"/>
        <color rgb="FFFFEB84"/>
        <color rgb="FF63BE7B"/>
      </colorScale>
    </cfRule>
  </conditionalFormatting>
  <conditionalFormatting sqref="B3:H67">
    <cfRule type="colorScale" priority="16">
      <colorScale>
        <cfvo type="min"/>
        <cfvo type="percentile" val="50"/>
        <cfvo type="max"/>
        <color rgb="FF63BE7B"/>
        <color rgb="FFFFEB84"/>
        <color rgb="FFF8696B"/>
      </colorScale>
    </cfRule>
  </conditionalFormatting>
  <conditionalFormatting sqref="L3:M3 M4:M67 L4:L68">
    <cfRule type="colorScale" priority="13">
      <colorScale>
        <cfvo type="min"/>
        <cfvo type="percentile" val="50"/>
        <cfvo type="max"/>
        <color rgb="FFF8696B"/>
        <color rgb="FFFFEB84"/>
        <color rgb="FF63BE7B"/>
      </colorScale>
    </cfRule>
  </conditionalFormatting>
  <conditionalFormatting sqref="N3:N68">
    <cfRule type="colorScale" priority="12">
      <colorScale>
        <cfvo type="min"/>
        <cfvo type="percentile" val="50"/>
        <cfvo type="max"/>
        <color rgb="FFF8696B"/>
        <color rgb="FFFFEB84"/>
        <color rgb="FF63BE7B"/>
      </colorScale>
    </cfRule>
  </conditionalFormatting>
  <conditionalFormatting sqref="O3:O68">
    <cfRule type="colorScale" priority="11">
      <colorScale>
        <cfvo type="min"/>
        <cfvo type="percentile" val="50"/>
        <cfvo type="max"/>
        <color rgb="FFF8696B"/>
        <color rgb="FFFFEB84"/>
        <color rgb="FF63BE7B"/>
      </colorScale>
    </cfRule>
  </conditionalFormatting>
  <conditionalFormatting sqref="P3:P68">
    <cfRule type="colorScale" priority="10">
      <colorScale>
        <cfvo type="min"/>
        <cfvo type="percentile" val="50"/>
        <cfvo type="max"/>
        <color rgb="FFF8696B"/>
        <color rgb="FFFFEB84"/>
        <color rgb="FF63BE7B"/>
      </colorScale>
    </cfRule>
  </conditionalFormatting>
  <conditionalFormatting sqref="S3:S68">
    <cfRule type="colorScale" priority="8">
      <colorScale>
        <cfvo type="min"/>
        <cfvo type="percentile" val="50"/>
        <cfvo type="max"/>
        <color rgb="FFF8696B"/>
        <color rgb="FFFFEB84"/>
        <color rgb="FF63BE7B"/>
      </colorScale>
    </cfRule>
  </conditionalFormatting>
  <conditionalFormatting sqref="V3:V68">
    <cfRule type="colorScale" priority="3">
      <colorScale>
        <cfvo type="min"/>
        <cfvo type="percentile" val="50"/>
        <cfvo type="max"/>
        <color rgb="FFF8696B"/>
        <color rgb="FFFFEB84"/>
        <color rgb="FF63BE7B"/>
      </colorScale>
    </cfRule>
  </conditionalFormatting>
  <conditionalFormatting sqref="W3:W68">
    <cfRule type="colorScale" priority="2">
      <colorScale>
        <cfvo type="min"/>
        <cfvo type="percentile" val="50"/>
        <cfvo type="max"/>
        <color rgb="FFF8696B"/>
        <color rgb="FFFFEB84"/>
        <color rgb="FF63BE7B"/>
      </colorScale>
    </cfRule>
  </conditionalFormatting>
  <conditionalFormatting sqref="X3:X68">
    <cfRule type="colorScale" priority="1">
      <colorScale>
        <cfvo type="min"/>
        <cfvo type="percentile" val="50"/>
        <cfvo type="max"/>
        <color rgb="FFF8696B"/>
        <color rgb="FFFFEB84"/>
        <color rgb="FF63BE7B"/>
      </colorScale>
    </cfRule>
  </conditionalFormatting>
  <conditionalFormatting sqref="R3:R68">
    <cfRule type="colorScale" priority="560">
      <colorScale>
        <cfvo type="min"/>
        <cfvo type="percentile" val="50"/>
        <cfvo type="max"/>
        <color rgb="FFF8696B"/>
        <color rgb="FFFFEB84"/>
        <color rgb="FF63BE7B"/>
      </colorScale>
    </cfRule>
  </conditionalFormatting>
  <conditionalFormatting sqref="T3:T68">
    <cfRule type="colorScale" priority="561">
      <colorScale>
        <cfvo type="min"/>
        <cfvo type="percentile" val="50"/>
        <cfvo type="max"/>
        <color rgb="FFF8696B"/>
        <color rgb="FFFFEB84"/>
        <color rgb="FF63BE7B"/>
      </colorScale>
    </cfRule>
  </conditionalFormatting>
  <pageMargins left="0.7" right="0.7" top="0.75" bottom="0.75" header="0.3" footer="0.3"/>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P189"/>
  <sheetViews>
    <sheetView showGridLines="0" zoomScale="70" zoomScaleNormal="70" workbookViewId="0">
      <pane xSplit="1" ySplit="2" topLeftCell="B3" activePane="bottomRight" state="frozen"/>
      <selection activeCell="S47" sqref="S47"/>
      <selection pane="topRight" activeCell="S47" sqref="S47"/>
      <selection pane="bottomLeft" activeCell="S47" sqref="S47"/>
      <selection pane="bottomRight" activeCell="B3" sqref="B3"/>
    </sheetView>
  </sheetViews>
  <sheetFormatPr defaultColWidth="9.08984375" defaultRowHeight="11.5" x14ac:dyDescent="0.25"/>
  <cols>
    <col min="1" max="1" width="18.36328125" style="43" bestFit="1" customWidth="1"/>
    <col min="2" max="3" width="6.36328125" style="43" bestFit="1" customWidth="1"/>
    <col min="4" max="6" width="6" style="43" bestFit="1" customWidth="1"/>
    <col min="7" max="7" width="5.7265625" style="43" bestFit="1" customWidth="1"/>
    <col min="8" max="8" width="6.36328125" style="54" bestFit="1" customWidth="1"/>
    <col min="9" max="11" width="6.36328125" style="65" bestFit="1" customWidth="1"/>
    <col min="12" max="21" width="6.36328125" style="53" bestFit="1" customWidth="1"/>
    <col min="22" max="22" width="1.6328125" style="53" customWidth="1"/>
    <col min="23" max="23" width="13.6328125" style="67" customWidth="1"/>
    <col min="24" max="24" width="2.453125" style="54" customWidth="1"/>
    <col min="25" max="26" width="9.26953125" style="54" bestFit="1" customWidth="1"/>
    <col min="27" max="27" width="8.453125" style="54" bestFit="1" customWidth="1"/>
    <col min="28" max="28" width="9.26953125" style="54" bestFit="1" customWidth="1"/>
    <col min="29" max="29" width="9.6328125" style="54" bestFit="1" customWidth="1"/>
    <col min="30" max="31" width="9.26953125" style="54" bestFit="1" customWidth="1"/>
    <col min="32" max="32" width="9.54296875" style="54" bestFit="1" customWidth="1"/>
    <col min="33" max="34" width="9.26953125" style="54" bestFit="1" customWidth="1"/>
    <col min="35" max="36" width="9.26953125" style="53" bestFit="1" customWidth="1"/>
    <col min="37" max="37" width="9.6328125" style="53" bestFit="1" customWidth="1"/>
    <col min="38" max="38" width="9.08984375" style="53" bestFit="1" customWidth="1"/>
    <col min="39" max="40" width="9.26953125" style="53" bestFit="1" customWidth="1"/>
    <col min="41" max="41" width="9.08984375" style="53" bestFit="1" customWidth="1"/>
    <col min="42" max="42" width="9.54296875" style="53" bestFit="1" customWidth="1"/>
    <col min="43" max="44" width="8.81640625" style="53" bestFit="1" customWidth="1"/>
    <col min="45" max="45" width="1.6328125" style="53" customWidth="1"/>
    <col min="46" max="46" width="14.90625" style="69" customWidth="1"/>
    <col min="47" max="47" width="2.6328125" style="54" customWidth="1"/>
    <col min="48" max="48" width="6.81640625" style="54" bestFit="1" customWidth="1"/>
    <col min="49" max="49" width="8.26953125" style="54" bestFit="1" customWidth="1"/>
    <col min="50" max="50" width="9.26953125" style="54" bestFit="1" customWidth="1"/>
    <col min="51" max="51" width="6" style="54" bestFit="1" customWidth="1"/>
    <col min="52" max="52" width="6.08984375" style="54" bestFit="1" customWidth="1"/>
    <col min="53" max="53" width="6.54296875" style="54" bestFit="1" customWidth="1"/>
    <col min="54" max="54" width="7.36328125" style="54" bestFit="1" customWidth="1"/>
    <col min="55" max="56" width="6.81640625" style="54" bestFit="1" customWidth="1"/>
    <col min="57" max="57" width="7.08984375" style="54" bestFit="1" customWidth="1"/>
    <col min="58" max="58" width="6.36328125" style="53" bestFit="1" customWidth="1"/>
    <col min="59" max="59" width="7.08984375" style="53" bestFit="1" customWidth="1"/>
    <col min="60" max="61" width="6.36328125" style="53" bestFit="1" customWidth="1"/>
    <col min="62" max="62" width="6.54296875" style="53" bestFit="1" customWidth="1"/>
    <col min="63" max="63" width="6.36328125" style="53" bestFit="1" customWidth="1"/>
    <col min="64" max="64" width="7.36328125" style="53" bestFit="1" customWidth="1"/>
    <col min="65" max="65" width="6.90625" style="53" bestFit="1" customWidth="1"/>
    <col min="66" max="66" width="7.453125" style="53" bestFit="1" customWidth="1"/>
    <col min="67" max="67" width="1.6328125" style="53" customWidth="1"/>
    <col min="68" max="68" width="10.36328125" style="67" customWidth="1"/>
    <col min="69" max="69" width="9.453125" style="67" customWidth="1"/>
    <col min="70" max="70" width="2.6328125" style="54" customWidth="1"/>
    <col min="71" max="72" width="6.36328125" style="54" bestFit="1" customWidth="1"/>
    <col min="73" max="75" width="6" style="54" bestFit="1" customWidth="1"/>
    <col min="76" max="80" width="6.36328125" style="54" bestFit="1" customWidth="1"/>
    <col min="81" max="89" width="6.36328125" style="53" bestFit="1" customWidth="1"/>
    <col min="90" max="90" width="1.36328125" style="53" customWidth="1"/>
    <col min="91" max="91" width="11" style="67" customWidth="1"/>
    <col min="92" max="92" width="11" style="65" customWidth="1"/>
    <col min="93" max="16384" width="9.08984375" style="43"/>
  </cols>
  <sheetData>
    <row r="1" spans="1:94" s="29" customFormat="1" ht="27.75" customHeight="1" x14ac:dyDescent="0.25">
      <c r="A1" s="88" t="s">
        <v>196</v>
      </c>
      <c r="B1" s="242" t="s">
        <v>190</v>
      </c>
      <c r="C1" s="243"/>
      <c r="D1" s="243"/>
      <c r="E1" s="243"/>
      <c r="F1" s="243"/>
      <c r="G1" s="243"/>
      <c r="H1" s="243"/>
      <c r="I1" s="243"/>
      <c r="J1" s="243"/>
      <c r="K1" s="243"/>
      <c r="L1" s="243"/>
      <c r="M1" s="243"/>
      <c r="N1" s="243"/>
      <c r="O1" s="243"/>
      <c r="P1" s="243"/>
      <c r="Q1" s="243"/>
      <c r="R1" s="243"/>
      <c r="S1" s="243"/>
      <c r="T1" s="243"/>
      <c r="U1" s="243"/>
      <c r="V1" s="55"/>
      <c r="W1" s="248" t="s">
        <v>302</v>
      </c>
      <c r="X1" s="28"/>
      <c r="Y1" s="242" t="s">
        <v>191</v>
      </c>
      <c r="Z1" s="243"/>
      <c r="AA1" s="243"/>
      <c r="AB1" s="243"/>
      <c r="AC1" s="243"/>
      <c r="AD1" s="243"/>
      <c r="AE1" s="243"/>
      <c r="AF1" s="243"/>
      <c r="AG1" s="243"/>
      <c r="AH1" s="243"/>
      <c r="AI1" s="243"/>
      <c r="AJ1" s="243"/>
      <c r="AK1" s="243"/>
      <c r="AL1" s="243"/>
      <c r="AM1" s="243"/>
      <c r="AN1" s="243"/>
      <c r="AO1" s="243"/>
      <c r="AP1" s="243"/>
      <c r="AQ1" s="243"/>
      <c r="AR1" s="243"/>
      <c r="AS1" s="55"/>
      <c r="AT1" s="248" t="s">
        <v>303</v>
      </c>
      <c r="AU1" s="28"/>
      <c r="AV1" s="244" t="s">
        <v>192</v>
      </c>
      <c r="AW1" s="245"/>
      <c r="AX1" s="245"/>
      <c r="AY1" s="245"/>
      <c r="AZ1" s="245"/>
      <c r="BA1" s="245"/>
      <c r="BB1" s="245"/>
      <c r="BC1" s="245"/>
      <c r="BD1" s="245"/>
      <c r="BE1" s="245"/>
      <c r="BF1" s="245"/>
      <c r="BG1" s="245"/>
      <c r="BH1" s="245"/>
      <c r="BI1" s="245"/>
      <c r="BJ1" s="245"/>
      <c r="BK1" s="245"/>
      <c r="BL1" s="245"/>
      <c r="BM1" s="245"/>
      <c r="BN1" s="245"/>
      <c r="BO1" s="55"/>
      <c r="BP1" s="250" t="s">
        <v>304</v>
      </c>
      <c r="BQ1" s="248" t="s">
        <v>305</v>
      </c>
      <c r="BR1" s="209"/>
      <c r="BS1" s="246" t="s">
        <v>193</v>
      </c>
      <c r="BT1" s="247"/>
      <c r="BU1" s="247"/>
      <c r="BV1" s="247"/>
      <c r="BW1" s="247"/>
      <c r="BX1" s="247"/>
      <c r="BY1" s="247"/>
      <c r="BZ1" s="247"/>
      <c r="CA1" s="247"/>
      <c r="CB1" s="247"/>
      <c r="CC1" s="247"/>
      <c r="CD1" s="247"/>
      <c r="CE1" s="247"/>
      <c r="CF1" s="247"/>
      <c r="CG1" s="247"/>
      <c r="CH1" s="247"/>
      <c r="CI1" s="247"/>
      <c r="CJ1" s="247"/>
      <c r="CK1" s="247"/>
      <c r="CL1" s="55"/>
      <c r="CM1" s="250" t="s">
        <v>304</v>
      </c>
      <c r="CN1" s="248" t="s">
        <v>305</v>
      </c>
    </row>
    <row r="2" spans="1:94" s="33" customFormat="1" ht="50.25" customHeight="1" x14ac:dyDescent="0.25">
      <c r="A2" s="70" t="s">
        <v>252</v>
      </c>
      <c r="B2" s="154">
        <v>2023</v>
      </c>
      <c r="C2" s="154">
        <v>2022</v>
      </c>
      <c r="D2" s="154">
        <v>2021</v>
      </c>
      <c r="E2" s="154">
        <v>2019</v>
      </c>
      <c r="F2" s="154">
        <v>2018</v>
      </c>
      <c r="G2" s="154">
        <v>2017</v>
      </c>
      <c r="H2" s="31">
        <v>2016</v>
      </c>
      <c r="I2" s="31">
        <v>2015</v>
      </c>
      <c r="J2" s="31">
        <v>2014</v>
      </c>
      <c r="K2" s="31">
        <v>2013</v>
      </c>
      <c r="L2" s="31">
        <v>2012</v>
      </c>
      <c r="M2" s="31">
        <v>2011</v>
      </c>
      <c r="N2" s="31">
        <v>2010</v>
      </c>
      <c r="O2" s="31">
        <v>2009</v>
      </c>
      <c r="P2" s="31">
        <v>2008</v>
      </c>
      <c r="Q2" s="31">
        <v>2007</v>
      </c>
      <c r="R2" s="31">
        <v>2006</v>
      </c>
      <c r="S2" s="31">
        <v>2005</v>
      </c>
      <c r="T2" s="31">
        <v>2004</v>
      </c>
      <c r="U2" s="31">
        <v>2003</v>
      </c>
      <c r="V2" s="56"/>
      <c r="W2" s="249"/>
      <c r="X2" s="32"/>
      <c r="Y2" s="152">
        <v>2023</v>
      </c>
      <c r="Z2" s="152">
        <v>2022</v>
      </c>
      <c r="AA2" s="152">
        <v>2021</v>
      </c>
      <c r="AB2" s="152">
        <v>2019</v>
      </c>
      <c r="AC2" s="152">
        <v>2018</v>
      </c>
      <c r="AD2" s="152">
        <v>2017</v>
      </c>
      <c r="AE2" s="152">
        <v>2016</v>
      </c>
      <c r="AF2" s="152">
        <v>2015</v>
      </c>
      <c r="AG2" s="152">
        <v>2014</v>
      </c>
      <c r="AH2" s="152">
        <v>2013</v>
      </c>
      <c r="AI2" s="152">
        <v>2012</v>
      </c>
      <c r="AJ2" s="152">
        <v>2011</v>
      </c>
      <c r="AK2" s="152">
        <v>2010</v>
      </c>
      <c r="AL2" s="152">
        <v>2009</v>
      </c>
      <c r="AM2" s="152">
        <v>2008</v>
      </c>
      <c r="AN2" s="152">
        <v>2007</v>
      </c>
      <c r="AO2" s="152">
        <v>2006</v>
      </c>
      <c r="AP2" s="152">
        <v>2005</v>
      </c>
      <c r="AQ2" s="152">
        <v>2004</v>
      </c>
      <c r="AR2" s="152">
        <v>2003</v>
      </c>
      <c r="AS2" s="56"/>
      <c r="AT2" s="249"/>
      <c r="AU2" s="32"/>
      <c r="AV2" s="152">
        <v>2023</v>
      </c>
      <c r="AW2" s="152">
        <v>2022</v>
      </c>
      <c r="AX2" s="152">
        <v>2021</v>
      </c>
      <c r="AY2" s="152">
        <v>2019</v>
      </c>
      <c r="AZ2" s="152">
        <v>2018</v>
      </c>
      <c r="BA2" s="31">
        <v>2017</v>
      </c>
      <c r="BB2" s="31">
        <v>2016</v>
      </c>
      <c r="BC2" s="31">
        <v>2015</v>
      </c>
      <c r="BD2" s="31">
        <v>2014</v>
      </c>
      <c r="BE2" s="31">
        <v>2013</v>
      </c>
      <c r="BF2" s="31">
        <v>2012</v>
      </c>
      <c r="BG2" s="31">
        <v>2011</v>
      </c>
      <c r="BH2" s="31">
        <v>2010</v>
      </c>
      <c r="BI2" s="31">
        <v>2009</v>
      </c>
      <c r="BJ2" s="31">
        <v>2008</v>
      </c>
      <c r="BK2" s="31">
        <v>2007</v>
      </c>
      <c r="BL2" s="31">
        <v>2006</v>
      </c>
      <c r="BM2" s="31">
        <v>2005</v>
      </c>
      <c r="BN2" s="31">
        <v>2004</v>
      </c>
      <c r="BO2" s="56"/>
      <c r="BP2" s="251"/>
      <c r="BQ2" s="249"/>
      <c r="BR2" s="210"/>
      <c r="BS2" s="211">
        <v>2023</v>
      </c>
      <c r="BT2" s="152">
        <v>2022</v>
      </c>
      <c r="BU2" s="152">
        <v>2021</v>
      </c>
      <c r="BV2" s="152">
        <v>2019</v>
      </c>
      <c r="BW2" s="152">
        <v>2018</v>
      </c>
      <c r="BX2" s="31">
        <v>2017</v>
      </c>
      <c r="BY2" s="31">
        <v>2016</v>
      </c>
      <c r="BZ2" s="31">
        <v>2015</v>
      </c>
      <c r="CA2" s="31">
        <v>2014</v>
      </c>
      <c r="CB2" s="31">
        <v>2013</v>
      </c>
      <c r="CC2" s="31">
        <v>2012</v>
      </c>
      <c r="CD2" s="31">
        <v>2011</v>
      </c>
      <c r="CE2" s="31">
        <v>2010</v>
      </c>
      <c r="CF2" s="31">
        <v>2009</v>
      </c>
      <c r="CG2" s="31">
        <v>2008</v>
      </c>
      <c r="CH2" s="31">
        <v>2007</v>
      </c>
      <c r="CI2" s="31">
        <v>2006</v>
      </c>
      <c r="CJ2" s="31">
        <v>2005</v>
      </c>
      <c r="CK2" s="31">
        <v>2004</v>
      </c>
      <c r="CL2" s="56"/>
      <c r="CM2" s="251"/>
      <c r="CN2" s="249"/>
    </row>
    <row r="3" spans="1:94" ht="12" x14ac:dyDescent="0.3">
      <c r="A3" s="35" t="s">
        <v>186</v>
      </c>
      <c r="B3" s="98">
        <v>1</v>
      </c>
      <c r="C3" s="98">
        <v>1</v>
      </c>
      <c r="D3" s="98">
        <v>3</v>
      </c>
      <c r="E3" s="98">
        <v>1</v>
      </c>
      <c r="F3" s="98">
        <v>1</v>
      </c>
      <c r="G3" s="98">
        <v>1</v>
      </c>
      <c r="H3" s="98">
        <v>2</v>
      </c>
      <c r="I3" s="98">
        <v>2</v>
      </c>
      <c r="J3" s="98">
        <v>3</v>
      </c>
      <c r="K3" s="98">
        <v>3</v>
      </c>
      <c r="L3" s="98">
        <v>3</v>
      </c>
      <c r="M3" s="98">
        <v>3</v>
      </c>
      <c r="N3" s="98">
        <v>3</v>
      </c>
      <c r="O3" s="98">
        <v>4</v>
      </c>
      <c r="P3" s="98">
        <v>3</v>
      </c>
      <c r="Q3" s="98">
        <v>1</v>
      </c>
      <c r="R3" s="98">
        <v>1</v>
      </c>
      <c r="S3" s="98">
        <v>1</v>
      </c>
      <c r="T3" s="98">
        <v>1</v>
      </c>
      <c r="U3" s="98">
        <v>1</v>
      </c>
      <c r="V3" s="38"/>
      <c r="W3" s="60">
        <f t="shared" ref="W3:W34" ca="1" si="0">INDIRECT(ADDRESS(2,MATCH(MIN(B3:U3),B3:U3,0)+1))</f>
        <v>2023</v>
      </c>
      <c r="X3" s="39"/>
      <c r="Y3" s="149">
        <f>VLOOKUP(A3,[1]Summary!$A$2:$C$66,2,FALSE)</f>
        <v>5121.7936351738372</v>
      </c>
      <c r="Z3" s="149">
        <v>4586.7862682639852</v>
      </c>
      <c r="AA3" s="149">
        <v>663.46661575591395</v>
      </c>
      <c r="AB3" s="149">
        <v>4498.7544908521922</v>
      </c>
      <c r="AC3" s="149">
        <v>4571.4764522709247</v>
      </c>
      <c r="AD3" s="149">
        <v>4630.9449626934747</v>
      </c>
      <c r="AE3" s="149">
        <v>3954.3015273994092</v>
      </c>
      <c r="AF3" s="149">
        <v>3537.9737825757043</v>
      </c>
      <c r="AG3" s="149">
        <v>2977.4097153992334</v>
      </c>
      <c r="AH3" s="149">
        <v>2750.3962226470039</v>
      </c>
      <c r="AI3" s="149">
        <v>2762.7793913523196</v>
      </c>
      <c r="AJ3" s="149">
        <v>2883.9964709656251</v>
      </c>
      <c r="AK3" s="149">
        <v>2640.4713215720822</v>
      </c>
      <c r="AL3" s="149">
        <v>2727.1437830985342</v>
      </c>
      <c r="AM3" s="149">
        <v>2949.8081720000032</v>
      </c>
      <c r="AN3" s="149">
        <v>3550.5551720000426</v>
      </c>
      <c r="AO3" s="149">
        <v>3896.3797489999261</v>
      </c>
      <c r="AP3" s="149">
        <v>3437.9488989998822</v>
      </c>
      <c r="AQ3" s="149">
        <v>3615.7416749999966</v>
      </c>
      <c r="AR3" s="149">
        <v>3345.5070759999867</v>
      </c>
      <c r="AS3" s="40"/>
      <c r="AT3" s="60">
        <f t="shared" ref="AT3:AT34" ca="1" si="1">INDIRECT(ADDRESS(2,MATCH(MAX(Y3:AR3),Y3:AR3,0)+1))</f>
        <v>2023</v>
      </c>
      <c r="AU3" s="39"/>
      <c r="AV3" s="38">
        <f t="shared" ref="AV3:BN3" si="2">Y3-Z3</f>
        <v>535.00736690985195</v>
      </c>
      <c r="AW3" s="38">
        <f t="shared" si="2"/>
        <v>3923.3196525080712</v>
      </c>
      <c r="AX3" s="38">
        <f t="shared" si="2"/>
        <v>-3835.2878750962782</v>
      </c>
      <c r="AY3" s="38">
        <f t="shared" si="2"/>
        <v>-72.721961418732462</v>
      </c>
      <c r="AZ3" s="38">
        <f t="shared" si="2"/>
        <v>-59.468510422550025</v>
      </c>
      <c r="BA3" s="38">
        <f t="shared" si="2"/>
        <v>676.64343529406551</v>
      </c>
      <c r="BB3" s="38">
        <f t="shared" si="2"/>
        <v>416.32774482370496</v>
      </c>
      <c r="BC3" s="38">
        <f t="shared" si="2"/>
        <v>560.56406717647087</v>
      </c>
      <c r="BD3" s="38">
        <f t="shared" si="2"/>
        <v>227.01349275222947</v>
      </c>
      <c r="BE3" s="38">
        <f t="shared" si="2"/>
        <v>-12.383168705315711</v>
      </c>
      <c r="BF3" s="38">
        <f t="shared" si="2"/>
        <v>-121.21707961330549</v>
      </c>
      <c r="BG3" s="38">
        <f t="shared" si="2"/>
        <v>243.52514939354296</v>
      </c>
      <c r="BH3" s="38">
        <f t="shared" si="2"/>
        <v>-86.672461526452025</v>
      </c>
      <c r="BI3" s="38">
        <f t="shared" si="2"/>
        <v>-222.66438890146901</v>
      </c>
      <c r="BJ3" s="38">
        <f t="shared" si="2"/>
        <v>-600.74700000003941</v>
      </c>
      <c r="BK3" s="38">
        <f t="shared" si="2"/>
        <v>-345.82457699988345</v>
      </c>
      <c r="BL3" s="38">
        <f t="shared" si="2"/>
        <v>458.43085000004385</v>
      </c>
      <c r="BM3" s="38">
        <f t="shared" si="2"/>
        <v>-177.79277600011437</v>
      </c>
      <c r="BN3" s="38">
        <f t="shared" si="2"/>
        <v>270.23459900000989</v>
      </c>
      <c r="BO3" s="38"/>
      <c r="BP3" s="61">
        <f t="shared" ref="BP3:BP34" si="3">AVERAGE(AV3:BN3)</f>
        <v>93.488766272307927</v>
      </c>
      <c r="BQ3" s="62">
        <f t="shared" ref="BQ3:BQ34" si="4">Y3-AR3</f>
        <v>1776.2865591738505</v>
      </c>
      <c r="BR3" s="94"/>
      <c r="BS3" s="212">
        <f t="shared" ref="BS3:BS34" si="5">Y3/Z3-1</f>
        <v>0.11664100649545683</v>
      </c>
      <c r="BT3" s="42">
        <f t="shared" ref="BT3:BT34" si="6">Z3/AA3-1</f>
        <v>5.9133640779168317</v>
      </c>
      <c r="BU3" s="42">
        <f t="shared" ref="BU3:BU34" si="7">AA3/AB3-1</f>
        <v>-0.85252215538656029</v>
      </c>
      <c r="BV3" s="42">
        <f t="shared" ref="BV3:BV34" si="8">AB3/AC3-1</f>
        <v>-1.590776244348957E-2</v>
      </c>
      <c r="BW3" s="42">
        <f t="shared" ref="BW3:BW34" si="9">AC3/AD3-1</f>
        <v>-1.2841549813617625E-2</v>
      </c>
      <c r="BX3" s="42">
        <f t="shared" ref="BX3:BX34" si="10">AD3/AE3-1</f>
        <v>0.17111579139971855</v>
      </c>
      <c r="BY3" s="42">
        <f t="shared" ref="BY3:BY34" si="11">AE3/AF3-1</f>
        <v>0.11767406159822125</v>
      </c>
      <c r="BZ3" s="42">
        <f t="shared" ref="BZ3:BZ34" si="12">AF3/AG3-1</f>
        <v>0.18827239807716767</v>
      </c>
      <c r="CA3" s="42">
        <f t="shared" ref="CA3:CA34" si="13">AG3/AH3-1</f>
        <v>8.2538468778782015E-2</v>
      </c>
      <c r="CB3" s="42">
        <f t="shared" ref="CB3:CB34" si="14">AH3/AI3-1</f>
        <v>-4.4821416954520243E-3</v>
      </c>
      <c r="CC3" s="42">
        <f t="shared" ref="CC3:CC34" si="15">AI3/AJ3-1</f>
        <v>-4.2030938953513841E-2</v>
      </c>
      <c r="CD3" s="42">
        <f t="shared" ref="CD3:CD34" si="16">AJ3/AK3-1</f>
        <v>9.2227909238776773E-2</v>
      </c>
      <c r="CE3" s="42">
        <f t="shared" ref="CE3:CE34" si="17">AK3/AL3-1</f>
        <v>-3.1781405169615362E-2</v>
      </c>
      <c r="CF3" s="42">
        <f t="shared" ref="CF3:CF34" si="18">AL3/AM3-1</f>
        <v>-7.548436234431477E-2</v>
      </c>
      <c r="CG3" s="42">
        <f t="shared" ref="CG3:CG34" si="19">AM3/AN3-1</f>
        <v>-0.16919804675549832</v>
      </c>
      <c r="CH3" s="42">
        <f t="shared" ref="CH3:CH34" si="20">AN3/AO3-1</f>
        <v>-8.875535735156348E-2</v>
      </c>
      <c r="CI3" s="42">
        <f t="shared" ref="CI3:CI34" si="21">AO3/AP3-1</f>
        <v>0.13334428854757086</v>
      </c>
      <c r="CJ3" s="42">
        <f t="shared" ref="CJ3:CJ34" si="22">AP3/AQ3-1</f>
        <v>-4.9171869005302904E-2</v>
      </c>
      <c r="CK3" s="42">
        <f t="shared" ref="CK3:CK34" si="23">AQ3/AR3-1</f>
        <v>8.0775378099965822E-2</v>
      </c>
      <c r="CL3" s="40"/>
      <c r="CM3" s="63">
        <f t="shared" ref="CM3:CM34" si="24">AVERAGE(BS3:CK3)</f>
        <v>0.29230409427545068</v>
      </c>
      <c r="CN3" s="64">
        <f t="shared" ref="CN3:CN34" si="25">Y3/AR3-1</f>
        <v>0.53094688452957772</v>
      </c>
    </row>
    <row r="4" spans="1:94" ht="12" x14ac:dyDescent="0.3">
      <c r="A4" s="35" t="s">
        <v>8</v>
      </c>
      <c r="B4" s="98">
        <v>2</v>
      </c>
      <c r="C4" s="98">
        <v>2</v>
      </c>
      <c r="D4" s="98">
        <v>2</v>
      </c>
      <c r="E4" s="98">
        <v>2</v>
      </c>
      <c r="F4" s="98">
        <v>2</v>
      </c>
      <c r="G4" s="98">
        <v>2</v>
      </c>
      <c r="H4" s="98">
        <v>1</v>
      </c>
      <c r="I4" s="98">
        <v>1</v>
      </c>
      <c r="J4" s="98">
        <v>1</v>
      </c>
      <c r="K4" s="98">
        <v>1</v>
      </c>
      <c r="L4" s="98">
        <v>1</v>
      </c>
      <c r="M4" s="98">
        <v>1</v>
      </c>
      <c r="N4" s="98">
        <v>1</v>
      </c>
      <c r="O4" s="98">
        <v>1</v>
      </c>
      <c r="P4" s="98">
        <v>1</v>
      </c>
      <c r="Q4" s="98">
        <v>2</v>
      </c>
      <c r="R4" s="98">
        <v>2</v>
      </c>
      <c r="S4" s="98">
        <v>2</v>
      </c>
      <c r="T4" s="98">
        <v>2</v>
      </c>
      <c r="U4" s="98">
        <v>2</v>
      </c>
      <c r="V4" s="38"/>
      <c r="W4" s="60">
        <f t="shared" ca="1" si="0"/>
        <v>2016</v>
      </c>
      <c r="X4" s="39"/>
      <c r="Y4" s="149">
        <f>VLOOKUP(A4,[1]Summary!$A$2:$C$66,2,FALSE)</f>
        <v>3172.3530840968619</v>
      </c>
      <c r="Z4" s="149">
        <v>2829.844246375596</v>
      </c>
      <c r="AA4" s="149">
        <v>679.15659755270622</v>
      </c>
      <c r="AB4" s="149">
        <v>3560.5167735614777</v>
      </c>
      <c r="AC4" s="149">
        <v>3591.8852627514616</v>
      </c>
      <c r="AD4" s="149">
        <v>3782.9276524926904</v>
      </c>
      <c r="AE4" s="149">
        <v>4040.3548949733408</v>
      </c>
      <c r="AF4" s="149">
        <v>3909.2178913817434</v>
      </c>
      <c r="AG4" s="149">
        <v>3866.6877124675048</v>
      </c>
      <c r="AH4" s="149">
        <v>3779.6032177237971</v>
      </c>
      <c r="AI4" s="149">
        <v>3763.3383191142716</v>
      </c>
      <c r="AJ4" s="149">
        <v>3561.5611285792525</v>
      </c>
      <c r="AK4" s="149">
        <v>3433.0873627291166</v>
      </c>
      <c r="AL4" s="149">
        <v>3471.6677720142911</v>
      </c>
      <c r="AM4" s="149">
        <v>3636.3318060000415</v>
      </c>
      <c r="AN4" s="149">
        <v>3403.945050999992</v>
      </c>
      <c r="AO4" s="149">
        <v>3693.2152000001324</v>
      </c>
      <c r="AP4" s="149">
        <v>3323.8937960000271</v>
      </c>
      <c r="AQ4" s="149">
        <v>3254.3175410000295</v>
      </c>
      <c r="AR4" s="149">
        <v>3073.3452710000383</v>
      </c>
      <c r="AS4" s="40"/>
      <c r="AT4" s="60">
        <f t="shared" ca="1" si="1"/>
        <v>2016</v>
      </c>
      <c r="AU4" s="39"/>
      <c r="AV4" s="38">
        <f t="shared" ref="AV4:AV35" si="26">Y4-Z4</f>
        <v>342.50883772126599</v>
      </c>
      <c r="AW4" s="38">
        <f t="shared" ref="AW4:AW35" si="27">Z4-AA4</f>
        <v>2150.68764882289</v>
      </c>
      <c r="AX4" s="38">
        <f t="shared" ref="AX4:AX35" si="28">AA4-AB4</f>
        <v>-2881.3601760087713</v>
      </c>
      <c r="AY4" s="38">
        <f t="shared" ref="AY4:AY35" si="29">AB4-AC4</f>
        <v>-31.368489189983848</v>
      </c>
      <c r="AZ4" s="38">
        <f t="shared" ref="AZ4:AZ35" si="30">AC4-AD4</f>
        <v>-191.04238974122882</v>
      </c>
      <c r="BA4" s="38">
        <f t="shared" ref="BA4:BA35" si="31">AD4-AE4</f>
        <v>-257.42724248065042</v>
      </c>
      <c r="BB4" s="38">
        <f t="shared" ref="BB4:BB35" si="32">AE4-AF4</f>
        <v>131.13700359159748</v>
      </c>
      <c r="BC4" s="38">
        <f t="shared" ref="BC4:BC35" si="33">AF4-AG4</f>
        <v>42.530178914238604</v>
      </c>
      <c r="BD4" s="38">
        <f t="shared" ref="BD4:BD35" si="34">AG4-AH4</f>
        <v>87.084494743707637</v>
      </c>
      <c r="BE4" s="38">
        <f t="shared" ref="BE4:BE35" si="35">AH4-AI4</f>
        <v>16.264898609525517</v>
      </c>
      <c r="BF4" s="38">
        <f>AH4-AI4</f>
        <v>16.264898609525517</v>
      </c>
      <c r="BG4" s="38">
        <f t="shared" ref="BG4:BG35" si="36">AJ4-AK4</f>
        <v>128.47376585013581</v>
      </c>
      <c r="BH4" s="38">
        <f t="shared" ref="BH4:BH35" si="37">AK4-AL4</f>
        <v>-38.580409285174483</v>
      </c>
      <c r="BI4" s="38">
        <f t="shared" ref="BI4:BI35" si="38">AL4-AM4</f>
        <v>-164.66403398575039</v>
      </c>
      <c r="BJ4" s="38">
        <f t="shared" ref="BJ4:BJ35" si="39">AM4-AN4</f>
        <v>232.38675500004956</v>
      </c>
      <c r="BK4" s="38">
        <f t="shared" ref="BK4:BK35" si="40">AN4-AO4</f>
        <v>-289.27014900014046</v>
      </c>
      <c r="BL4" s="38">
        <f t="shared" ref="BL4:BL35" si="41">AO4-AP4</f>
        <v>369.3214040001053</v>
      </c>
      <c r="BM4" s="38">
        <f t="shared" ref="BM4:BM35" si="42">AP4-AQ4</f>
        <v>69.576254999997673</v>
      </c>
      <c r="BN4" s="38">
        <f t="shared" ref="BN4:BN35" si="43">AQ4-AR4</f>
        <v>180.97226999999111</v>
      </c>
      <c r="BO4" s="38"/>
      <c r="BP4" s="61">
        <f t="shared" si="3"/>
        <v>-4.5528673067720824</v>
      </c>
      <c r="BQ4" s="62">
        <f t="shared" si="4"/>
        <v>99.007813096823611</v>
      </c>
      <c r="BR4" s="94"/>
      <c r="BS4" s="212">
        <f t="shared" si="5"/>
        <v>0.12103451918244046</v>
      </c>
      <c r="BT4" s="42">
        <f t="shared" si="6"/>
        <v>3.1667036094072323</v>
      </c>
      <c r="BU4" s="42">
        <f t="shared" si="7"/>
        <v>-0.80925336383870861</v>
      </c>
      <c r="BV4" s="42">
        <f t="shared" si="8"/>
        <v>-8.7331545679593114E-3</v>
      </c>
      <c r="BW4" s="42">
        <f t="shared" si="9"/>
        <v>-5.0501200998476659E-2</v>
      </c>
      <c r="BX4" s="42">
        <f t="shared" si="10"/>
        <v>-6.3714017499036824E-2</v>
      </c>
      <c r="BY4" s="42">
        <f t="shared" si="11"/>
        <v>3.3545585647886789E-2</v>
      </c>
      <c r="BZ4" s="42">
        <f t="shared" si="12"/>
        <v>1.099912433504957E-2</v>
      </c>
      <c r="CA4" s="42">
        <f t="shared" si="13"/>
        <v>2.3040644672789989E-2</v>
      </c>
      <c r="CB4" s="42">
        <f t="shared" si="14"/>
        <v>4.3219336743962611E-3</v>
      </c>
      <c r="CC4" s="42">
        <f t="shared" si="15"/>
        <v>5.6654142172623656E-2</v>
      </c>
      <c r="CD4" s="42">
        <f t="shared" si="16"/>
        <v>3.7422224451639341E-2</v>
      </c>
      <c r="CE4" s="42">
        <f t="shared" si="17"/>
        <v>-1.1112932405622944E-2</v>
      </c>
      <c r="CF4" s="42">
        <f t="shared" si="18"/>
        <v>-4.5283005724078951E-2</v>
      </c>
      <c r="CG4" s="42">
        <f t="shared" si="19"/>
        <v>6.8269831480323173E-2</v>
      </c>
      <c r="CH4" s="42">
        <f t="shared" si="20"/>
        <v>-7.8324747769945802E-2</v>
      </c>
      <c r="CI4" s="42">
        <f t="shared" si="21"/>
        <v>0.11111107233466555</v>
      </c>
      <c r="CJ4" s="42">
        <f t="shared" si="22"/>
        <v>2.1379676114402058E-2</v>
      </c>
      <c r="CK4" s="42">
        <f t="shared" si="23"/>
        <v>5.8884457827644177E-2</v>
      </c>
      <c r="CL4" s="40"/>
      <c r="CM4" s="63">
        <f t="shared" si="24"/>
        <v>0.13928654728932971</v>
      </c>
      <c r="CN4" s="64">
        <f t="shared" si="25"/>
        <v>3.2214998435436959E-2</v>
      </c>
    </row>
    <row r="5" spans="1:94" ht="12" x14ac:dyDescent="0.3">
      <c r="A5" s="35" t="s">
        <v>9</v>
      </c>
      <c r="B5" s="98">
        <v>3</v>
      </c>
      <c r="C5" s="98">
        <v>4</v>
      </c>
      <c r="D5" s="98">
        <v>5</v>
      </c>
      <c r="E5" s="98">
        <v>3</v>
      </c>
      <c r="F5" s="98">
        <v>3</v>
      </c>
      <c r="G5" s="98">
        <v>3</v>
      </c>
      <c r="H5" s="98">
        <v>3</v>
      </c>
      <c r="I5" s="98">
        <v>3</v>
      </c>
      <c r="J5" s="98">
        <v>2</v>
      </c>
      <c r="K5" s="98">
        <v>2</v>
      </c>
      <c r="L5" s="98">
        <v>2</v>
      </c>
      <c r="M5" s="98">
        <v>2</v>
      </c>
      <c r="N5" s="98">
        <v>2</v>
      </c>
      <c r="O5" s="98">
        <v>2</v>
      </c>
      <c r="P5" s="98">
        <v>4</v>
      </c>
      <c r="Q5" s="98">
        <v>3</v>
      </c>
      <c r="R5" s="98">
        <v>3</v>
      </c>
      <c r="S5" s="98">
        <v>3</v>
      </c>
      <c r="T5" s="98">
        <v>3</v>
      </c>
      <c r="U5" s="98">
        <v>3</v>
      </c>
      <c r="V5" s="38"/>
      <c r="W5" s="60">
        <f t="shared" ca="1" si="0"/>
        <v>2014</v>
      </c>
      <c r="X5" s="39"/>
      <c r="Y5" s="149">
        <f>VLOOKUP(A5,[1]Summary!$A$2:$C$66,2,FALSE)</f>
        <v>2956.6055070879261</v>
      </c>
      <c r="Z5" s="149">
        <v>2232.750787404399</v>
      </c>
      <c r="AA5" s="149">
        <v>389.76026192807035</v>
      </c>
      <c r="AB5" s="149">
        <v>3232.9122681531044</v>
      </c>
      <c r="AC5" s="149">
        <v>3170.2085947804972</v>
      </c>
      <c r="AD5" s="149">
        <v>3242.632366898325</v>
      </c>
      <c r="AE5" s="149">
        <v>3297.411714887477</v>
      </c>
      <c r="AF5" s="149">
        <v>3149.5033813609998</v>
      </c>
      <c r="AG5" s="149">
        <v>3179.7979588787121</v>
      </c>
      <c r="AH5" s="149">
        <v>3029.9920363770807</v>
      </c>
      <c r="AI5" s="149">
        <v>3029.3115794979926</v>
      </c>
      <c r="AJ5" s="149">
        <v>2892.2554938699436</v>
      </c>
      <c r="AK5" s="149">
        <v>2938.143252713629</v>
      </c>
      <c r="AL5" s="149">
        <v>3188.3461994846757</v>
      </c>
      <c r="AM5" s="149">
        <v>2899.5711650000071</v>
      </c>
      <c r="AN5" s="149">
        <v>3375.7304189999913</v>
      </c>
      <c r="AO5" s="149">
        <v>3411.4040340000497</v>
      </c>
      <c r="AP5" s="149">
        <v>3293.7108079999512</v>
      </c>
      <c r="AQ5" s="149">
        <v>2968.1988969999902</v>
      </c>
      <c r="AR5" s="149">
        <v>2610.6809520000111</v>
      </c>
      <c r="AS5" s="40"/>
      <c r="AT5" s="60">
        <f t="shared" ca="1" si="1"/>
        <v>2006</v>
      </c>
      <c r="AU5" s="39"/>
      <c r="AV5" s="38">
        <f t="shared" si="26"/>
        <v>723.85471968352704</v>
      </c>
      <c r="AW5" s="38">
        <f t="shared" si="27"/>
        <v>1842.9905254763287</v>
      </c>
      <c r="AX5" s="38">
        <f t="shared" si="28"/>
        <v>-2843.1520062250338</v>
      </c>
      <c r="AY5" s="38">
        <f t="shared" si="29"/>
        <v>62.703673372607227</v>
      </c>
      <c r="AZ5" s="38">
        <f t="shared" si="30"/>
        <v>-72.423772117827866</v>
      </c>
      <c r="BA5" s="38">
        <f t="shared" si="31"/>
        <v>-54.779347989152029</v>
      </c>
      <c r="BB5" s="38">
        <f t="shared" si="32"/>
        <v>147.90833352647724</v>
      </c>
      <c r="BC5" s="38">
        <f t="shared" si="33"/>
        <v>-30.294577517712241</v>
      </c>
      <c r="BD5" s="38">
        <f t="shared" si="34"/>
        <v>149.80592250163136</v>
      </c>
      <c r="BE5" s="38">
        <f t="shared" si="35"/>
        <v>0.6804568790880694</v>
      </c>
      <c r="BF5" s="38">
        <f t="shared" ref="BF5:BF36" si="44">AI5-AJ5</f>
        <v>137.056085628049</v>
      </c>
      <c r="BG5" s="38">
        <f t="shared" si="36"/>
        <v>-45.887758843685333</v>
      </c>
      <c r="BH5" s="38">
        <f t="shared" si="37"/>
        <v>-250.20294677104675</v>
      </c>
      <c r="BI5" s="38">
        <f t="shared" si="38"/>
        <v>288.77503448466859</v>
      </c>
      <c r="BJ5" s="38">
        <f t="shared" si="39"/>
        <v>-476.15925399998423</v>
      </c>
      <c r="BK5" s="38">
        <f t="shared" si="40"/>
        <v>-35.673615000058362</v>
      </c>
      <c r="BL5" s="38">
        <f t="shared" si="41"/>
        <v>117.69322600009855</v>
      </c>
      <c r="BM5" s="38">
        <f t="shared" si="42"/>
        <v>325.51191099996095</v>
      </c>
      <c r="BN5" s="38">
        <f t="shared" si="43"/>
        <v>357.51794499997914</v>
      </c>
      <c r="BO5" s="38"/>
      <c r="BP5" s="61">
        <f t="shared" si="3"/>
        <v>18.206555530942918</v>
      </c>
      <c r="BQ5" s="62">
        <f t="shared" si="4"/>
        <v>345.924555087915</v>
      </c>
      <c r="BR5" s="94"/>
      <c r="BS5" s="212">
        <f t="shared" si="5"/>
        <v>0.32419861803072858</v>
      </c>
      <c r="BT5" s="42">
        <f t="shared" si="6"/>
        <v>4.7285234168291117</v>
      </c>
      <c r="BU5" s="42">
        <f t="shared" si="7"/>
        <v>-0.87943988899187409</v>
      </c>
      <c r="BV5" s="42">
        <f t="shared" si="8"/>
        <v>1.9779037087920281E-2</v>
      </c>
      <c r="BW5" s="42">
        <f t="shared" si="9"/>
        <v>-2.2334869921471712E-2</v>
      </c>
      <c r="BX5" s="42">
        <f t="shared" si="10"/>
        <v>-1.661283234417732E-2</v>
      </c>
      <c r="BY5" s="42">
        <f t="shared" si="11"/>
        <v>4.6962430458658888E-2</v>
      </c>
      <c r="BZ5" s="42">
        <f t="shared" si="12"/>
        <v>-9.5272020139276492E-3</v>
      </c>
      <c r="CA5" s="42">
        <f t="shared" si="13"/>
        <v>4.9441028459187741E-2</v>
      </c>
      <c r="CB5" s="42">
        <f t="shared" si="14"/>
        <v>2.2462426238800681E-4</v>
      </c>
      <c r="CC5" s="42">
        <f t="shared" si="15"/>
        <v>4.73872677979299E-2</v>
      </c>
      <c r="CD5" s="42">
        <f t="shared" si="16"/>
        <v>-1.5617944700723529E-2</v>
      </c>
      <c r="CE5" s="42">
        <f t="shared" si="17"/>
        <v>-7.8474209234708048E-2</v>
      </c>
      <c r="CF5" s="42">
        <f t="shared" si="18"/>
        <v>9.9592325227398915E-2</v>
      </c>
      <c r="CG5" s="42">
        <f t="shared" si="19"/>
        <v>-0.14105369650371524</v>
      </c>
      <c r="CH5" s="42">
        <f t="shared" si="20"/>
        <v>-1.0457165039530425E-2</v>
      </c>
      <c r="CI5" s="42">
        <f t="shared" si="21"/>
        <v>3.5732713908652292E-2</v>
      </c>
      <c r="CJ5" s="42">
        <f t="shared" si="22"/>
        <v>0.10966647529212459</v>
      </c>
      <c r="CK5" s="42">
        <f t="shared" si="23"/>
        <v>0.13694432662332368</v>
      </c>
      <c r="CL5" s="40"/>
      <c r="CM5" s="63">
        <f t="shared" si="24"/>
        <v>0.23289128711722618</v>
      </c>
      <c r="CN5" s="64">
        <f t="shared" si="25"/>
        <v>0.13250357337724727</v>
      </c>
    </row>
    <row r="6" spans="1:94" ht="12" x14ac:dyDescent="0.3">
      <c r="A6" s="35" t="s">
        <v>2</v>
      </c>
      <c r="B6" s="98">
        <v>4</v>
      </c>
      <c r="C6" s="98">
        <v>3</v>
      </c>
      <c r="D6" s="98">
        <v>1</v>
      </c>
      <c r="E6" s="98">
        <v>4</v>
      </c>
      <c r="F6" s="98">
        <v>4</v>
      </c>
      <c r="G6" s="98">
        <v>4</v>
      </c>
      <c r="H6" s="98">
        <v>4</v>
      </c>
      <c r="I6" s="98">
        <v>4</v>
      </c>
      <c r="J6" s="98">
        <v>4</v>
      </c>
      <c r="K6" s="98">
        <v>4</v>
      </c>
      <c r="L6" s="98">
        <v>4</v>
      </c>
      <c r="M6" s="98">
        <v>4</v>
      </c>
      <c r="N6" s="98">
        <v>4</v>
      </c>
      <c r="O6" s="98">
        <v>3</v>
      </c>
      <c r="P6" s="98">
        <v>2</v>
      </c>
      <c r="Q6" s="98">
        <v>4</v>
      </c>
      <c r="R6" s="98">
        <v>4</v>
      </c>
      <c r="S6" s="98">
        <v>4</v>
      </c>
      <c r="T6" s="98">
        <v>4</v>
      </c>
      <c r="U6" s="98">
        <v>4</v>
      </c>
      <c r="V6" s="38"/>
      <c r="W6" s="60">
        <f t="shared" ca="1" si="0"/>
        <v>2021</v>
      </c>
      <c r="X6" s="39"/>
      <c r="Y6" s="149">
        <f>VLOOKUP(A6,[1]Summary!$A$2:$C$66,2,FALSE)</f>
        <v>2888.6266188297573</v>
      </c>
      <c r="Z6" s="149">
        <v>2508.6722066684138</v>
      </c>
      <c r="AA6" s="149">
        <v>708.19809614063661</v>
      </c>
      <c r="AB6" s="149">
        <v>2851.1801671438461</v>
      </c>
      <c r="AC6" s="149">
        <v>2982.7107284769227</v>
      </c>
      <c r="AD6" s="149">
        <v>3011.2670574620656</v>
      </c>
      <c r="AE6" s="149">
        <v>2983.9040883673269</v>
      </c>
      <c r="AF6" s="149">
        <v>2733.1583486798622</v>
      </c>
      <c r="AG6" s="149">
        <v>2551.0819329826791</v>
      </c>
      <c r="AH6" s="149">
        <v>2400.7076523466926</v>
      </c>
      <c r="AI6" s="149">
        <v>2515.2836176165024</v>
      </c>
      <c r="AJ6" s="149">
        <v>2522.2213555649887</v>
      </c>
      <c r="AK6" s="149">
        <v>2594.2842581113659</v>
      </c>
      <c r="AL6" s="149">
        <v>2908.1938783406631</v>
      </c>
      <c r="AM6" s="149">
        <v>3069.9986940000149</v>
      </c>
      <c r="AN6" s="149">
        <v>2970.1190929999943</v>
      </c>
      <c r="AO6" s="149">
        <v>2909.2952940000182</v>
      </c>
      <c r="AP6" s="149">
        <v>2805.7145480000354</v>
      </c>
      <c r="AQ6" s="149">
        <v>2577.9474029999992</v>
      </c>
      <c r="AR6" s="149">
        <v>2487.8335380000167</v>
      </c>
      <c r="AS6" s="40"/>
      <c r="AT6" s="60">
        <f t="shared" ca="1" si="1"/>
        <v>2008</v>
      </c>
      <c r="AU6" s="39"/>
      <c r="AV6" s="38">
        <f t="shared" si="26"/>
        <v>379.9544121613435</v>
      </c>
      <c r="AW6" s="38">
        <f t="shared" si="27"/>
        <v>1800.4741105277772</v>
      </c>
      <c r="AX6" s="38">
        <f t="shared" si="28"/>
        <v>-2142.9820710032095</v>
      </c>
      <c r="AY6" s="38">
        <f t="shared" si="29"/>
        <v>-131.53056133307655</v>
      </c>
      <c r="AZ6" s="38">
        <f t="shared" si="30"/>
        <v>-28.556328985142954</v>
      </c>
      <c r="BA6" s="38">
        <f t="shared" si="31"/>
        <v>27.362969094738673</v>
      </c>
      <c r="BB6" s="38">
        <f t="shared" si="32"/>
        <v>250.74573968746472</v>
      </c>
      <c r="BC6" s="38">
        <f t="shared" si="33"/>
        <v>182.07641569718317</v>
      </c>
      <c r="BD6" s="38">
        <f t="shared" si="34"/>
        <v>150.37428063598645</v>
      </c>
      <c r="BE6" s="38">
        <f t="shared" si="35"/>
        <v>-114.57596526980979</v>
      </c>
      <c r="BF6" s="38">
        <f t="shared" si="44"/>
        <v>-6.9377379484863013</v>
      </c>
      <c r="BG6" s="38">
        <f t="shared" si="36"/>
        <v>-72.062902546377245</v>
      </c>
      <c r="BH6" s="38">
        <f t="shared" si="37"/>
        <v>-313.90962022929716</v>
      </c>
      <c r="BI6" s="38">
        <f t="shared" si="38"/>
        <v>-161.80481565935179</v>
      </c>
      <c r="BJ6" s="38">
        <f t="shared" si="39"/>
        <v>99.879601000020557</v>
      </c>
      <c r="BK6" s="38">
        <f t="shared" si="40"/>
        <v>60.823798999976134</v>
      </c>
      <c r="BL6" s="38">
        <f t="shared" si="41"/>
        <v>103.58074599998281</v>
      </c>
      <c r="BM6" s="38">
        <f t="shared" si="42"/>
        <v>227.76714500003618</v>
      </c>
      <c r="BN6" s="38">
        <f t="shared" si="43"/>
        <v>90.113864999982525</v>
      </c>
      <c r="BO6" s="38"/>
      <c r="BP6" s="61">
        <f t="shared" si="3"/>
        <v>21.094372675249502</v>
      </c>
      <c r="BQ6" s="62">
        <f t="shared" si="4"/>
        <v>400.79308082974057</v>
      </c>
      <c r="BR6" s="94"/>
      <c r="BS6" s="212">
        <f t="shared" si="5"/>
        <v>0.15145638045152721</v>
      </c>
      <c r="BT6" s="42">
        <f t="shared" si="6"/>
        <v>2.5423311928393439</v>
      </c>
      <c r="BU6" s="42">
        <f t="shared" si="7"/>
        <v>-0.75161229574275901</v>
      </c>
      <c r="BV6" s="42">
        <f t="shared" si="8"/>
        <v>-4.4097659245769583E-2</v>
      </c>
      <c r="BW6" s="42">
        <f t="shared" si="9"/>
        <v>-9.483160556742698E-3</v>
      </c>
      <c r="BX6" s="42">
        <f t="shared" si="10"/>
        <v>9.170190557200808E-3</v>
      </c>
      <c r="BY6" s="42">
        <f t="shared" si="11"/>
        <v>9.1742119445284542E-2</v>
      </c>
      <c r="BZ6" s="42">
        <f t="shared" si="12"/>
        <v>7.1372233617092329E-2</v>
      </c>
      <c r="CA6" s="42">
        <f t="shared" si="13"/>
        <v>6.2637481281402785E-2</v>
      </c>
      <c r="CB6" s="42">
        <f t="shared" si="14"/>
        <v>-4.5551906936992959E-2</v>
      </c>
      <c r="CC6" s="42">
        <f t="shared" si="15"/>
        <v>-2.7506459467481204E-3</v>
      </c>
      <c r="CD6" s="42">
        <f t="shared" si="16"/>
        <v>-2.7777566132571319E-2</v>
      </c>
      <c r="CE6" s="42">
        <f t="shared" si="17"/>
        <v>-0.10793971563147831</v>
      </c>
      <c r="CF6" s="42">
        <f t="shared" si="18"/>
        <v>-5.2705174101729146E-2</v>
      </c>
      <c r="CG6" s="42">
        <f t="shared" si="19"/>
        <v>3.3628146842804352E-2</v>
      </c>
      <c r="CH6" s="42">
        <f t="shared" si="20"/>
        <v>2.0906712056839361E-2</v>
      </c>
      <c r="CI6" s="42">
        <f t="shared" si="21"/>
        <v>3.6917777709716493E-2</v>
      </c>
      <c r="CJ6" s="42">
        <f t="shared" si="22"/>
        <v>8.8352130355716207E-2</v>
      </c>
      <c r="CK6" s="42">
        <f t="shared" si="23"/>
        <v>3.6221822571145701E-2</v>
      </c>
      <c r="CL6" s="40"/>
      <c r="CM6" s="63">
        <f t="shared" si="24"/>
        <v>0.11067463491754115</v>
      </c>
      <c r="CN6" s="64">
        <f t="shared" si="25"/>
        <v>0.16110124520306135</v>
      </c>
    </row>
    <row r="7" spans="1:94" ht="12" x14ac:dyDescent="0.3">
      <c r="A7" s="35" t="s">
        <v>181</v>
      </c>
      <c r="B7" s="98">
        <v>5</v>
      </c>
      <c r="C7" s="98">
        <v>5</v>
      </c>
      <c r="D7" s="98">
        <v>4</v>
      </c>
      <c r="E7" s="98">
        <v>5</v>
      </c>
      <c r="F7" s="98">
        <v>5</v>
      </c>
      <c r="G7" s="98">
        <v>5</v>
      </c>
      <c r="H7" s="98">
        <v>5</v>
      </c>
      <c r="I7" s="98">
        <v>5</v>
      </c>
      <c r="J7" s="98">
        <v>5</v>
      </c>
      <c r="K7" s="98">
        <v>6</v>
      </c>
      <c r="L7" s="98">
        <v>5</v>
      </c>
      <c r="M7" s="98">
        <v>5</v>
      </c>
      <c r="N7" s="98">
        <v>5</v>
      </c>
      <c r="O7" s="98">
        <v>5</v>
      </c>
      <c r="P7" s="98">
        <v>5</v>
      </c>
      <c r="Q7" s="98">
        <v>5</v>
      </c>
      <c r="R7" s="98">
        <v>5</v>
      </c>
      <c r="S7" s="98">
        <v>5</v>
      </c>
      <c r="T7" s="98">
        <v>6</v>
      </c>
      <c r="U7" s="98">
        <v>6</v>
      </c>
      <c r="V7" s="38"/>
      <c r="W7" s="60">
        <f t="shared" ca="1" si="0"/>
        <v>2021</v>
      </c>
      <c r="X7" s="39"/>
      <c r="Y7" s="149">
        <f>VLOOKUP(A7,[1]Summary!$A$2:$C$66,2,FALSE)</f>
        <v>2209.7429930704493</v>
      </c>
      <c r="Z7" s="149">
        <v>2012.082855694872</v>
      </c>
      <c r="AA7" s="149">
        <v>527.62013040997078</v>
      </c>
      <c r="AB7" s="149">
        <v>2318.7219009038477</v>
      </c>
      <c r="AC7" s="149">
        <v>2450.8728354795853</v>
      </c>
      <c r="AD7" s="149">
        <v>2274.8991286875275</v>
      </c>
      <c r="AE7" s="149">
        <v>2427.9811072237621</v>
      </c>
      <c r="AF7" s="149">
        <v>2252.3268938207439</v>
      </c>
      <c r="AG7" s="149">
        <v>2271.4129331718218</v>
      </c>
      <c r="AH7" s="149">
        <v>2020.1747535090869</v>
      </c>
      <c r="AI7" s="149">
        <v>2008.1932708215613</v>
      </c>
      <c r="AJ7" s="149">
        <v>2121.6675522191913</v>
      </c>
      <c r="AK7" s="149">
        <v>1934.4440248526146</v>
      </c>
      <c r="AL7" s="149">
        <v>2215.3488027101489</v>
      </c>
      <c r="AM7" s="149">
        <v>1974.0044519999979</v>
      </c>
      <c r="AN7" s="149">
        <v>2227.0077729999957</v>
      </c>
      <c r="AO7" s="149">
        <v>1980.6784209999946</v>
      </c>
      <c r="AP7" s="149">
        <v>1786.3320849999986</v>
      </c>
      <c r="AQ7" s="149">
        <v>1464.6316689999987</v>
      </c>
      <c r="AR7" s="149">
        <v>1206.0171970000006</v>
      </c>
      <c r="AS7" s="40"/>
      <c r="AT7" s="60">
        <f t="shared" ca="1" si="1"/>
        <v>2018</v>
      </c>
      <c r="AU7" s="39"/>
      <c r="AV7" s="38">
        <f t="shared" si="26"/>
        <v>197.66013737557728</v>
      </c>
      <c r="AW7" s="38">
        <f t="shared" si="27"/>
        <v>1484.4627252849014</v>
      </c>
      <c r="AX7" s="38">
        <f t="shared" si="28"/>
        <v>-1791.1017704938768</v>
      </c>
      <c r="AY7" s="38">
        <f t="shared" si="29"/>
        <v>-132.15093457573766</v>
      </c>
      <c r="AZ7" s="38">
        <f t="shared" si="30"/>
        <v>175.97370679205778</v>
      </c>
      <c r="BA7" s="38">
        <f t="shared" si="31"/>
        <v>-153.0819785362346</v>
      </c>
      <c r="BB7" s="38">
        <f t="shared" si="32"/>
        <v>175.65421340301828</v>
      </c>
      <c r="BC7" s="38">
        <f t="shared" si="33"/>
        <v>-19.086039351077943</v>
      </c>
      <c r="BD7" s="38">
        <f t="shared" si="34"/>
        <v>251.23817966273486</v>
      </c>
      <c r="BE7" s="38">
        <f t="shared" si="35"/>
        <v>11.981482687525613</v>
      </c>
      <c r="BF7" s="38">
        <f t="shared" si="44"/>
        <v>-113.47428139762997</v>
      </c>
      <c r="BG7" s="38">
        <f t="shared" si="36"/>
        <v>187.22352736657672</v>
      </c>
      <c r="BH7" s="38">
        <f t="shared" si="37"/>
        <v>-280.90477785753433</v>
      </c>
      <c r="BI7" s="38">
        <f t="shared" si="38"/>
        <v>241.34435071015105</v>
      </c>
      <c r="BJ7" s="38">
        <f t="shared" si="39"/>
        <v>-253.00332099999787</v>
      </c>
      <c r="BK7" s="38">
        <f t="shared" si="40"/>
        <v>246.32935200000111</v>
      </c>
      <c r="BL7" s="38">
        <f t="shared" si="41"/>
        <v>194.34633599999597</v>
      </c>
      <c r="BM7" s="38">
        <f t="shared" si="42"/>
        <v>321.7004159999999</v>
      </c>
      <c r="BN7" s="38">
        <f t="shared" si="43"/>
        <v>258.61447199999816</v>
      </c>
      <c r="BO7" s="38"/>
      <c r="BP7" s="61">
        <f t="shared" si="3"/>
        <v>52.827673477392047</v>
      </c>
      <c r="BQ7" s="62">
        <f t="shared" si="4"/>
        <v>1003.7257960704487</v>
      </c>
      <c r="BR7" s="94"/>
      <c r="BS7" s="212">
        <f t="shared" si="5"/>
        <v>9.8236579480875941E-2</v>
      </c>
      <c r="BT7" s="42">
        <f t="shared" si="6"/>
        <v>2.8135066115302418</v>
      </c>
      <c r="BU7" s="42">
        <f t="shared" si="7"/>
        <v>-0.77245217280938161</v>
      </c>
      <c r="BV7" s="42">
        <f t="shared" si="8"/>
        <v>-5.3919947482660158E-2</v>
      </c>
      <c r="BW7" s="42">
        <f t="shared" si="9"/>
        <v>7.7354509733178034E-2</v>
      </c>
      <c r="BX7" s="42">
        <f t="shared" si="10"/>
        <v>-6.3049081428509846E-2</v>
      </c>
      <c r="BY7" s="42">
        <f t="shared" si="11"/>
        <v>7.7987886165602927E-2</v>
      </c>
      <c r="BZ7" s="42">
        <f t="shared" si="12"/>
        <v>-8.4027166845555001E-3</v>
      </c>
      <c r="CA7" s="42">
        <f t="shared" si="13"/>
        <v>0.12436457748337304</v>
      </c>
      <c r="CB7" s="42">
        <f t="shared" si="14"/>
        <v>5.9662995895928272E-3</v>
      </c>
      <c r="CC7" s="42">
        <f t="shared" si="15"/>
        <v>-5.3483535287580652E-2</v>
      </c>
      <c r="CD7" s="42">
        <f t="shared" si="16"/>
        <v>9.6784153462823097E-2</v>
      </c>
      <c r="CE7" s="42">
        <f t="shared" si="17"/>
        <v>-0.12679934532832449</v>
      </c>
      <c r="CF7" s="42">
        <f t="shared" si="18"/>
        <v>0.12226130010275749</v>
      </c>
      <c r="CG7" s="42">
        <f t="shared" si="19"/>
        <v>-0.11360684235923335</v>
      </c>
      <c r="CH7" s="42">
        <f t="shared" si="20"/>
        <v>0.12436615120774408</v>
      </c>
      <c r="CI7" s="42">
        <f t="shared" si="21"/>
        <v>0.10879630816237396</v>
      </c>
      <c r="CJ7" s="42">
        <f t="shared" si="22"/>
        <v>0.21964595113503593</v>
      </c>
      <c r="CK7" s="42">
        <f t="shared" si="23"/>
        <v>0.21443680292727874</v>
      </c>
      <c r="CL7" s="40"/>
      <c r="CM7" s="63">
        <f t="shared" si="24"/>
        <v>0.15221018366319122</v>
      </c>
      <c r="CN7" s="64">
        <f t="shared" si="25"/>
        <v>0.83226491178338335</v>
      </c>
    </row>
    <row r="8" spans="1:94" ht="12" x14ac:dyDescent="0.3">
      <c r="A8" s="35" t="s">
        <v>11</v>
      </c>
      <c r="B8" s="98">
        <v>6</v>
      </c>
      <c r="C8" s="98">
        <v>6</v>
      </c>
      <c r="D8" s="98">
        <v>7</v>
      </c>
      <c r="E8" s="98">
        <v>7</v>
      </c>
      <c r="F8" s="98">
        <v>7</v>
      </c>
      <c r="G8" s="98">
        <v>6</v>
      </c>
      <c r="H8" s="98">
        <v>7</v>
      </c>
      <c r="I8" s="98">
        <v>6</v>
      </c>
      <c r="J8" s="98">
        <v>7</v>
      </c>
      <c r="K8" s="98">
        <v>7</v>
      </c>
      <c r="L8" s="98">
        <v>7</v>
      </c>
      <c r="M8" s="98">
        <v>7</v>
      </c>
      <c r="N8" s="98">
        <v>7</v>
      </c>
      <c r="O8" s="98">
        <v>6</v>
      </c>
      <c r="P8" s="98">
        <v>6</v>
      </c>
      <c r="Q8" s="98">
        <v>6</v>
      </c>
      <c r="R8" s="98">
        <v>6</v>
      </c>
      <c r="S8" s="98">
        <v>6</v>
      </c>
      <c r="T8" s="98">
        <v>5</v>
      </c>
      <c r="U8" s="98">
        <v>5</v>
      </c>
      <c r="V8" s="38"/>
      <c r="W8" s="60">
        <f t="shared" ca="1" si="0"/>
        <v>2004</v>
      </c>
      <c r="X8" s="39"/>
      <c r="Y8" s="149">
        <f>VLOOKUP(A8,[1]Summary!$A$2:$C$66,2,FALSE)</f>
        <v>1960.0826531850278</v>
      </c>
      <c r="Z8" s="149">
        <v>1631.5933477799563</v>
      </c>
      <c r="AA8" s="149">
        <v>273.02799706585625</v>
      </c>
      <c r="AB8" s="149">
        <v>1986.7705280368982</v>
      </c>
      <c r="AC8" s="149">
        <v>1978.2922009362399</v>
      </c>
      <c r="AD8" s="149">
        <v>2105.261328753279</v>
      </c>
      <c r="AE8" s="149">
        <v>1979.2377926441013</v>
      </c>
      <c r="AF8" s="149">
        <v>1954.3847649363749</v>
      </c>
      <c r="AG8" s="149">
        <v>1989.3742713114291</v>
      </c>
      <c r="AH8" s="149">
        <v>1854.6613989726563</v>
      </c>
      <c r="AI8" s="149">
        <v>1757.8231350186948</v>
      </c>
      <c r="AJ8" s="149">
        <v>1786.8037048651383</v>
      </c>
      <c r="AK8" s="149">
        <v>1723.344907856771</v>
      </c>
      <c r="AL8" s="149">
        <v>1822.558047700405</v>
      </c>
      <c r="AM8" s="149">
        <v>1818.2492509999936</v>
      </c>
      <c r="AN8" s="149">
        <v>1823.4207349999986</v>
      </c>
      <c r="AO8" s="149">
        <v>1790.979910999999</v>
      </c>
      <c r="AP8" s="149">
        <v>1720.3469949999912</v>
      </c>
      <c r="AQ8" s="149">
        <v>1620.4160179999942</v>
      </c>
      <c r="AR8" s="149">
        <v>1548.5516350000066</v>
      </c>
      <c r="AS8" s="40"/>
      <c r="AT8" s="60">
        <f t="shared" ca="1" si="1"/>
        <v>2017</v>
      </c>
      <c r="AU8" s="39"/>
      <c r="AV8" s="38">
        <f t="shared" si="26"/>
        <v>328.48930540507149</v>
      </c>
      <c r="AW8" s="38">
        <f t="shared" si="27"/>
        <v>1358.5653507141001</v>
      </c>
      <c r="AX8" s="38">
        <f t="shared" si="28"/>
        <v>-1713.742530971042</v>
      </c>
      <c r="AY8" s="38">
        <f t="shared" si="29"/>
        <v>8.4783271006583618</v>
      </c>
      <c r="AZ8" s="38">
        <f t="shared" si="30"/>
        <v>-126.96912781703918</v>
      </c>
      <c r="BA8" s="38">
        <f t="shared" si="31"/>
        <v>126.02353610917771</v>
      </c>
      <c r="BB8" s="38">
        <f t="shared" si="32"/>
        <v>24.853027707726369</v>
      </c>
      <c r="BC8" s="38">
        <f t="shared" si="33"/>
        <v>-34.989506375054134</v>
      </c>
      <c r="BD8" s="38">
        <f t="shared" si="34"/>
        <v>134.71287233877274</v>
      </c>
      <c r="BE8" s="38">
        <f t="shared" si="35"/>
        <v>96.838263953961587</v>
      </c>
      <c r="BF8" s="38">
        <f t="shared" si="44"/>
        <v>-28.980569846443586</v>
      </c>
      <c r="BG8" s="38">
        <f t="shared" si="36"/>
        <v>63.458797008367355</v>
      </c>
      <c r="BH8" s="38">
        <f t="shared" si="37"/>
        <v>-99.213139843634053</v>
      </c>
      <c r="BI8" s="38">
        <f t="shared" si="38"/>
        <v>4.3087967004114489</v>
      </c>
      <c r="BJ8" s="38">
        <f t="shared" si="39"/>
        <v>-5.1714840000049662</v>
      </c>
      <c r="BK8" s="38">
        <f t="shared" si="40"/>
        <v>32.440823999999566</v>
      </c>
      <c r="BL8" s="38">
        <f t="shared" si="41"/>
        <v>70.632916000007754</v>
      </c>
      <c r="BM8" s="38">
        <f t="shared" si="42"/>
        <v>99.930976999997029</v>
      </c>
      <c r="BN8" s="38">
        <f t="shared" si="43"/>
        <v>71.864382999987583</v>
      </c>
      <c r="BO8" s="38"/>
      <c r="BP8" s="61">
        <f t="shared" si="3"/>
        <v>21.659527272895851</v>
      </c>
      <c r="BQ8" s="62">
        <f t="shared" si="4"/>
        <v>411.53101818502114</v>
      </c>
      <c r="BR8" s="94"/>
      <c r="BS8" s="212">
        <f t="shared" si="5"/>
        <v>0.20133037797195841</v>
      </c>
      <c r="BT8" s="42">
        <f t="shared" si="6"/>
        <v>4.9759195588517047</v>
      </c>
      <c r="BU8" s="42">
        <f t="shared" si="7"/>
        <v>-0.86257698450176246</v>
      </c>
      <c r="BV8" s="42">
        <f t="shared" si="8"/>
        <v>4.2856798892731973E-3</v>
      </c>
      <c r="BW8" s="42">
        <f t="shared" si="9"/>
        <v>-6.031038811330347E-2</v>
      </c>
      <c r="BX8" s="42">
        <f t="shared" si="10"/>
        <v>6.3672761594159244E-2</v>
      </c>
      <c r="BY8" s="42">
        <f t="shared" si="11"/>
        <v>1.2716548017368323E-2</v>
      </c>
      <c r="BZ8" s="42">
        <f t="shared" si="12"/>
        <v>-1.7588196891673125E-2</v>
      </c>
      <c r="CA8" s="42">
        <f t="shared" si="13"/>
        <v>7.2634752852134499E-2</v>
      </c>
      <c r="CB8" s="42">
        <f t="shared" si="14"/>
        <v>5.5089879080998605E-2</v>
      </c>
      <c r="CC8" s="42">
        <f t="shared" si="15"/>
        <v>-1.6219224175288427E-2</v>
      </c>
      <c r="CD8" s="42">
        <f t="shared" si="16"/>
        <v>3.682303914849383E-2</v>
      </c>
      <c r="CE8" s="42">
        <f t="shared" si="17"/>
        <v>-5.4436202988878857E-2</v>
      </c>
      <c r="CF8" s="42">
        <f t="shared" si="18"/>
        <v>2.3697502958088812E-3</v>
      </c>
      <c r="CG8" s="42">
        <f t="shared" si="19"/>
        <v>-2.8361441222751749E-3</v>
      </c>
      <c r="CH8" s="42">
        <f t="shared" si="20"/>
        <v>1.8113449403174053E-2</v>
      </c>
      <c r="CI8" s="42">
        <f t="shared" si="21"/>
        <v>4.1057365871707718E-2</v>
      </c>
      <c r="CJ8" s="42">
        <f t="shared" si="22"/>
        <v>6.1669951351960295E-2</v>
      </c>
      <c r="CK8" s="42">
        <f t="shared" si="23"/>
        <v>4.6407482563529223E-2</v>
      </c>
      <c r="CL8" s="40"/>
      <c r="CM8" s="63">
        <f t="shared" si="24"/>
        <v>0.24095386611047828</v>
      </c>
      <c r="CN8" s="64">
        <f t="shared" si="25"/>
        <v>0.26575220927975018</v>
      </c>
    </row>
    <row r="9" spans="1:94" ht="12" x14ac:dyDescent="0.3">
      <c r="A9" s="35" t="s">
        <v>10</v>
      </c>
      <c r="B9" s="98">
        <v>7</v>
      </c>
      <c r="C9" s="98">
        <v>8</v>
      </c>
      <c r="D9" s="98">
        <v>8</v>
      </c>
      <c r="E9" s="98">
        <v>6</v>
      </c>
      <c r="F9" s="98">
        <v>6</v>
      </c>
      <c r="G9" s="98">
        <v>7</v>
      </c>
      <c r="H9" s="98">
        <v>6</v>
      </c>
      <c r="I9" s="98">
        <v>7</v>
      </c>
      <c r="J9" s="98">
        <v>6</v>
      </c>
      <c r="K9" s="98">
        <v>5</v>
      </c>
      <c r="L9" s="98">
        <v>6</v>
      </c>
      <c r="M9" s="98">
        <v>6</v>
      </c>
      <c r="N9" s="98">
        <v>6</v>
      </c>
      <c r="O9" s="98">
        <v>7</v>
      </c>
      <c r="P9" s="98">
        <v>7</v>
      </c>
      <c r="Q9" s="98">
        <v>7</v>
      </c>
      <c r="R9" s="98">
        <v>7</v>
      </c>
      <c r="S9" s="98">
        <v>7</v>
      </c>
      <c r="T9" s="98">
        <v>7</v>
      </c>
      <c r="U9" s="98">
        <v>7</v>
      </c>
      <c r="V9" s="38"/>
      <c r="W9" s="60">
        <f t="shared" ca="1" si="0"/>
        <v>2013</v>
      </c>
      <c r="X9" s="39"/>
      <c r="Y9" s="149">
        <f>VLOOKUP(A9,[1]Summary!$A$2:$C$66,2,FALSE)</f>
        <v>1696.1679301665904</v>
      </c>
      <c r="Z9" s="149">
        <v>1313.3643740591413</v>
      </c>
      <c r="AA9" s="149">
        <v>255.58945270725548</v>
      </c>
      <c r="AB9" s="149">
        <v>2196.6294093947404</v>
      </c>
      <c r="AC9" s="149">
        <v>2080.4628733163922</v>
      </c>
      <c r="AD9" s="149">
        <v>2038.815785147634</v>
      </c>
      <c r="AE9" s="149">
        <v>2060.6960393832924</v>
      </c>
      <c r="AF9" s="149">
        <v>1911.3410721031844</v>
      </c>
      <c r="AG9" s="149">
        <v>2207.6571321777587</v>
      </c>
      <c r="AH9" s="149">
        <v>2068.4496274560538</v>
      </c>
      <c r="AI9" s="149">
        <v>1880.9666861688527</v>
      </c>
      <c r="AJ9" s="149">
        <v>1852.8001300985948</v>
      </c>
      <c r="AK9" s="149">
        <v>1810.3469579452264</v>
      </c>
      <c r="AL9" s="149">
        <v>1627.0066834593547</v>
      </c>
      <c r="AM9" s="149">
        <v>1639.3155020000097</v>
      </c>
      <c r="AN9" s="149">
        <v>1614.7249840000038</v>
      </c>
      <c r="AO9" s="149">
        <v>1477.1901799999969</v>
      </c>
      <c r="AP9" s="149">
        <v>1186.3903159999963</v>
      </c>
      <c r="AQ9" s="149">
        <v>1347.8824269999961</v>
      </c>
      <c r="AR9" s="149">
        <v>1168.2948010000048</v>
      </c>
      <c r="AS9" s="40"/>
      <c r="AT9" s="60">
        <f t="shared" ca="1" si="1"/>
        <v>2014</v>
      </c>
      <c r="AU9" s="39"/>
      <c r="AV9" s="38">
        <f t="shared" si="26"/>
        <v>382.80355610744914</v>
      </c>
      <c r="AW9" s="38">
        <f t="shared" si="27"/>
        <v>1057.7749213518857</v>
      </c>
      <c r="AX9" s="38">
        <f t="shared" si="28"/>
        <v>-1941.0399566874848</v>
      </c>
      <c r="AY9" s="38">
        <f t="shared" si="29"/>
        <v>116.16653607834814</v>
      </c>
      <c r="AZ9" s="38">
        <f t="shared" si="30"/>
        <v>41.647088168758273</v>
      </c>
      <c r="BA9" s="38">
        <f t="shared" si="31"/>
        <v>-21.880254235658413</v>
      </c>
      <c r="BB9" s="38">
        <f t="shared" si="32"/>
        <v>149.35496728010799</v>
      </c>
      <c r="BC9" s="38">
        <f t="shared" si="33"/>
        <v>-296.31606007457435</v>
      </c>
      <c r="BD9" s="38">
        <f t="shared" si="34"/>
        <v>139.20750472170494</v>
      </c>
      <c r="BE9" s="38">
        <f t="shared" si="35"/>
        <v>187.48294128720113</v>
      </c>
      <c r="BF9" s="38">
        <f t="shared" si="44"/>
        <v>28.166556070257911</v>
      </c>
      <c r="BG9" s="38">
        <f t="shared" si="36"/>
        <v>42.453172153368314</v>
      </c>
      <c r="BH9" s="38">
        <f t="shared" si="37"/>
        <v>183.34027448587176</v>
      </c>
      <c r="BI9" s="38">
        <f t="shared" si="38"/>
        <v>-12.308818540655011</v>
      </c>
      <c r="BJ9" s="38">
        <f t="shared" si="39"/>
        <v>24.590518000005886</v>
      </c>
      <c r="BK9" s="38">
        <f t="shared" si="40"/>
        <v>137.53480400000694</v>
      </c>
      <c r="BL9" s="38">
        <f t="shared" si="41"/>
        <v>290.79986400000053</v>
      </c>
      <c r="BM9" s="38">
        <f t="shared" si="42"/>
        <v>-161.4921109999998</v>
      </c>
      <c r="BN9" s="38">
        <f t="shared" si="43"/>
        <v>179.58762599999136</v>
      </c>
      <c r="BO9" s="38"/>
      <c r="BP9" s="61">
        <f t="shared" si="3"/>
        <v>27.782796271925559</v>
      </c>
      <c r="BQ9" s="62">
        <f t="shared" si="4"/>
        <v>527.87312916658561</v>
      </c>
      <c r="BR9" s="94"/>
      <c r="BS9" s="212">
        <f t="shared" si="5"/>
        <v>0.29146790004996093</v>
      </c>
      <c r="BT9" s="42">
        <f t="shared" si="6"/>
        <v>4.1385703132414839</v>
      </c>
      <c r="BU9" s="42">
        <f t="shared" si="7"/>
        <v>-0.8836447096564729</v>
      </c>
      <c r="BV9" s="42">
        <f t="shared" si="8"/>
        <v>5.5836870519670123E-2</v>
      </c>
      <c r="BW9" s="42">
        <f t="shared" si="9"/>
        <v>2.0427097176777265E-2</v>
      </c>
      <c r="BX9" s="42">
        <f t="shared" si="10"/>
        <v>-1.0617895030363922E-2</v>
      </c>
      <c r="BY9" s="42">
        <f t="shared" si="11"/>
        <v>7.814145233417813E-2</v>
      </c>
      <c r="BZ9" s="42">
        <f t="shared" si="12"/>
        <v>-0.13422195673214499</v>
      </c>
      <c r="CA9" s="42">
        <f t="shared" si="13"/>
        <v>6.730040841889573E-2</v>
      </c>
      <c r="CB9" s="42">
        <f t="shared" si="14"/>
        <v>9.9673717065699829E-2</v>
      </c>
      <c r="CC9" s="42">
        <f t="shared" si="15"/>
        <v>1.5202155706216969E-2</v>
      </c>
      <c r="CD9" s="42">
        <f t="shared" si="16"/>
        <v>2.3450296070071319E-2</v>
      </c>
      <c r="CE9" s="42">
        <f t="shared" si="17"/>
        <v>0.11268563082731298</v>
      </c>
      <c r="CF9" s="42">
        <f t="shared" si="18"/>
        <v>-7.5085110374653041E-3</v>
      </c>
      <c r="CG9" s="42">
        <f t="shared" si="19"/>
        <v>1.5228920245657029E-2</v>
      </c>
      <c r="CH9" s="42">
        <f t="shared" si="20"/>
        <v>9.3105685281503314E-2</v>
      </c>
      <c r="CI9" s="42">
        <f t="shared" si="21"/>
        <v>0.24511314706314691</v>
      </c>
      <c r="CJ9" s="42">
        <f t="shared" si="22"/>
        <v>-0.11981171930509948</v>
      </c>
      <c r="CK9" s="42">
        <f t="shared" si="23"/>
        <v>0.15371773104380249</v>
      </c>
      <c r="CL9" s="40"/>
      <c r="CM9" s="63">
        <f t="shared" si="24"/>
        <v>0.22390087017278054</v>
      </c>
      <c r="CN9" s="64">
        <f t="shared" si="25"/>
        <v>0.4518321306529407</v>
      </c>
    </row>
    <row r="10" spans="1:94" ht="12" x14ac:dyDescent="0.3">
      <c r="A10" s="35" t="s">
        <v>29</v>
      </c>
      <c r="B10" s="98">
        <v>8</v>
      </c>
      <c r="C10" s="98">
        <v>7</v>
      </c>
      <c r="D10" s="98">
        <v>6</v>
      </c>
      <c r="E10" s="98">
        <v>8</v>
      </c>
      <c r="F10" s="98">
        <v>8</v>
      </c>
      <c r="G10" s="98">
        <v>8</v>
      </c>
      <c r="H10" s="98">
        <v>8</v>
      </c>
      <c r="I10" s="98">
        <v>8</v>
      </c>
      <c r="J10" s="98">
        <v>8</v>
      </c>
      <c r="K10" s="98">
        <v>8</v>
      </c>
      <c r="L10" s="98">
        <v>8</v>
      </c>
      <c r="M10" s="98">
        <v>8</v>
      </c>
      <c r="N10" s="98">
        <v>9</v>
      </c>
      <c r="O10" s="98">
        <v>8</v>
      </c>
      <c r="P10" s="98">
        <v>8</v>
      </c>
      <c r="Q10" s="98">
        <v>8</v>
      </c>
      <c r="R10" s="98">
        <v>8</v>
      </c>
      <c r="S10" s="98">
        <v>9</v>
      </c>
      <c r="T10" s="98">
        <v>13</v>
      </c>
      <c r="U10" s="98">
        <v>15</v>
      </c>
      <c r="V10" s="38"/>
      <c r="W10" s="60">
        <f t="shared" ca="1" si="0"/>
        <v>2021</v>
      </c>
      <c r="X10" s="39"/>
      <c r="Y10" s="149">
        <f>VLOOKUP(A10,[1]Summary!$A$2:$C$66,2,FALSE)</f>
        <v>1628.3725986901968</v>
      </c>
      <c r="Z10" s="149">
        <v>1344.5709010630635</v>
      </c>
      <c r="AA10" s="149">
        <v>336.57699224535946</v>
      </c>
      <c r="AB10" s="149">
        <v>1651.4336201070346</v>
      </c>
      <c r="AC10" s="149">
        <v>1555.3258836586383</v>
      </c>
      <c r="AD10" s="149">
        <v>1556.909321895288</v>
      </c>
      <c r="AE10" s="149">
        <v>1663.1732528823361</v>
      </c>
      <c r="AF10" s="149">
        <v>1465.4832125742898</v>
      </c>
      <c r="AG10" s="149">
        <v>1410.447574187451</v>
      </c>
      <c r="AH10" s="149">
        <v>1285.7613326786407</v>
      </c>
      <c r="AI10" s="149">
        <v>1196.3549153271779</v>
      </c>
      <c r="AJ10" s="149">
        <v>1168.1365648387923</v>
      </c>
      <c r="AK10" s="149">
        <v>1092.7613295861377</v>
      </c>
      <c r="AL10" s="149">
        <v>1111.7903762048495</v>
      </c>
      <c r="AM10" s="149">
        <v>1491.7967419999914</v>
      </c>
      <c r="AN10" s="149">
        <v>1294.0701400000007</v>
      </c>
      <c r="AO10" s="149">
        <v>1325.9247219999991</v>
      </c>
      <c r="AP10" s="149">
        <v>1041.2878289999974</v>
      </c>
      <c r="AQ10" s="149">
        <v>528.13559199999963</v>
      </c>
      <c r="AR10" s="149">
        <v>324.60693199999992</v>
      </c>
      <c r="AS10" s="40"/>
      <c r="AT10" s="60">
        <f t="shared" ca="1" si="1"/>
        <v>2016</v>
      </c>
      <c r="AU10" s="39"/>
      <c r="AV10" s="38">
        <f t="shared" si="26"/>
        <v>283.80169762713331</v>
      </c>
      <c r="AW10" s="38">
        <f t="shared" si="27"/>
        <v>1007.9939088177041</v>
      </c>
      <c r="AX10" s="38">
        <f t="shared" si="28"/>
        <v>-1314.8566278616752</v>
      </c>
      <c r="AY10" s="38">
        <f t="shared" si="29"/>
        <v>96.107736448396281</v>
      </c>
      <c r="AZ10" s="38">
        <f t="shared" si="30"/>
        <v>-1.5834382366497266</v>
      </c>
      <c r="BA10" s="38">
        <f t="shared" si="31"/>
        <v>-106.26393098704807</v>
      </c>
      <c r="BB10" s="38">
        <f t="shared" si="32"/>
        <v>197.69004030804626</v>
      </c>
      <c r="BC10" s="38">
        <f t="shared" si="33"/>
        <v>55.035638386838855</v>
      </c>
      <c r="BD10" s="38">
        <f t="shared" si="34"/>
        <v>124.68624150881033</v>
      </c>
      <c r="BE10" s="38">
        <f t="shared" si="35"/>
        <v>89.406417351462778</v>
      </c>
      <c r="BF10" s="38">
        <f t="shared" si="44"/>
        <v>28.218350488385568</v>
      </c>
      <c r="BG10" s="38">
        <f t="shared" si="36"/>
        <v>75.375235252654647</v>
      </c>
      <c r="BH10" s="38">
        <f t="shared" si="37"/>
        <v>-19.029046618711845</v>
      </c>
      <c r="BI10" s="38">
        <f t="shared" si="38"/>
        <v>-380.00636579514185</v>
      </c>
      <c r="BJ10" s="38">
        <f t="shared" si="39"/>
        <v>197.72660199999063</v>
      </c>
      <c r="BK10" s="38">
        <f t="shared" si="40"/>
        <v>-31.854581999998345</v>
      </c>
      <c r="BL10" s="38">
        <f t="shared" si="41"/>
        <v>284.63689300000169</v>
      </c>
      <c r="BM10" s="38">
        <f t="shared" si="42"/>
        <v>513.15223699999774</v>
      </c>
      <c r="BN10" s="38">
        <f t="shared" si="43"/>
        <v>203.52865999999972</v>
      </c>
      <c r="BO10" s="38"/>
      <c r="BP10" s="61">
        <f t="shared" si="3"/>
        <v>68.619245615273528</v>
      </c>
      <c r="BQ10" s="62">
        <f t="shared" si="4"/>
        <v>1303.7656666901969</v>
      </c>
      <c r="BR10" s="94"/>
      <c r="BS10" s="212">
        <f t="shared" si="5"/>
        <v>0.21107231861313536</v>
      </c>
      <c r="BT10" s="42">
        <f t="shared" si="6"/>
        <v>2.9948390176441175</v>
      </c>
      <c r="BU10" s="42">
        <f t="shared" si="7"/>
        <v>-0.79619102569587696</v>
      </c>
      <c r="BV10" s="42">
        <f t="shared" si="8"/>
        <v>6.1792668313549459E-2</v>
      </c>
      <c r="BW10" s="42">
        <f t="shared" si="9"/>
        <v>-1.0170394732572641E-3</v>
      </c>
      <c r="BX10" s="42">
        <f t="shared" si="10"/>
        <v>-6.3892279895007342E-2</v>
      </c>
      <c r="BY10" s="42">
        <f t="shared" si="11"/>
        <v>0.13489751271922179</v>
      </c>
      <c r="BZ10" s="42">
        <f t="shared" si="12"/>
        <v>3.9019981595944442E-2</v>
      </c>
      <c r="CA10" s="42">
        <f t="shared" si="13"/>
        <v>9.6974639336096846E-2</v>
      </c>
      <c r="CB10" s="42">
        <f t="shared" si="14"/>
        <v>7.4732352587034701E-2</v>
      </c>
      <c r="CC10" s="42">
        <f t="shared" si="15"/>
        <v>2.4156722199925262E-2</v>
      </c>
      <c r="CD10" s="42">
        <f t="shared" si="16"/>
        <v>6.8976850856537597E-2</v>
      </c>
      <c r="CE10" s="42">
        <f t="shared" si="17"/>
        <v>-1.7115678482186869E-2</v>
      </c>
      <c r="CF10" s="42">
        <f t="shared" si="18"/>
        <v>-0.25473065806919692</v>
      </c>
      <c r="CG10" s="42">
        <f t="shared" si="19"/>
        <v>0.15279434698956162</v>
      </c>
      <c r="CH10" s="42">
        <f t="shared" si="20"/>
        <v>-2.4024427232904655E-2</v>
      </c>
      <c r="CI10" s="42">
        <f t="shared" si="21"/>
        <v>0.27335083064723165</v>
      </c>
      <c r="CJ10" s="42">
        <f t="shared" si="22"/>
        <v>0.97162971928617536</v>
      </c>
      <c r="CK10" s="42">
        <f t="shared" si="23"/>
        <v>0.627000350072622</v>
      </c>
      <c r="CL10" s="40"/>
      <c r="CM10" s="63">
        <f t="shared" si="24"/>
        <v>0.24075085273751182</v>
      </c>
      <c r="CN10" s="64">
        <f t="shared" si="25"/>
        <v>4.0164443151515856</v>
      </c>
    </row>
    <row r="11" spans="1:94" ht="12" x14ac:dyDescent="0.3">
      <c r="A11" s="35" t="s">
        <v>95</v>
      </c>
      <c r="B11" s="98">
        <v>9</v>
      </c>
      <c r="C11" s="98">
        <v>11</v>
      </c>
      <c r="D11" s="98">
        <v>36</v>
      </c>
      <c r="E11" s="98">
        <v>10</v>
      </c>
      <c r="F11" s="98">
        <v>10</v>
      </c>
      <c r="G11" s="98">
        <v>10</v>
      </c>
      <c r="H11" s="98">
        <v>10</v>
      </c>
      <c r="I11" s="98">
        <v>10</v>
      </c>
      <c r="J11" s="98">
        <v>10</v>
      </c>
      <c r="K11" s="98">
        <v>10</v>
      </c>
      <c r="L11" s="98">
        <v>10</v>
      </c>
      <c r="M11" s="98">
        <v>10</v>
      </c>
      <c r="N11" s="98">
        <v>10</v>
      </c>
      <c r="O11" s="98">
        <v>10</v>
      </c>
      <c r="P11" s="98">
        <v>10</v>
      </c>
      <c r="Q11" s="98">
        <v>10</v>
      </c>
      <c r="R11" s="98">
        <v>10</v>
      </c>
      <c r="S11" s="98">
        <v>10</v>
      </c>
      <c r="T11" s="98">
        <v>9</v>
      </c>
      <c r="U11" s="98">
        <v>9</v>
      </c>
      <c r="V11" s="38"/>
      <c r="W11" s="60">
        <f t="shared" ca="1" si="0"/>
        <v>2023</v>
      </c>
      <c r="X11" s="39"/>
      <c r="Y11" s="149">
        <f>VLOOKUP(A11,[1]Summary!$A$2:$C$66,2,FALSE)</f>
        <v>1169.0760724123575</v>
      </c>
      <c r="Z11" s="149">
        <v>722.67134820209753</v>
      </c>
      <c r="AA11" s="149">
        <v>23.816051956719534</v>
      </c>
      <c r="AB11" s="149">
        <v>1063.4040816646677</v>
      </c>
      <c r="AC11" s="149">
        <v>1039.0292630961962</v>
      </c>
      <c r="AD11" s="149">
        <v>1119.7534654153187</v>
      </c>
      <c r="AE11" s="149">
        <v>1014.5450354662682</v>
      </c>
      <c r="AF11" s="149">
        <v>1048.0852887037586</v>
      </c>
      <c r="AG11" s="149">
        <v>980.17361797236879</v>
      </c>
      <c r="AH11" s="149">
        <v>959.7557341477459</v>
      </c>
      <c r="AI11" s="149">
        <v>885.97837216673349</v>
      </c>
      <c r="AJ11" s="149">
        <v>981.0263407033641</v>
      </c>
      <c r="AK11" s="149">
        <v>944.21428270557305</v>
      </c>
      <c r="AL11" s="149">
        <v>898.99736010301717</v>
      </c>
      <c r="AM11" s="149">
        <v>955.48719000000199</v>
      </c>
      <c r="AN11" s="149">
        <v>940.82212299999878</v>
      </c>
      <c r="AO11" s="149">
        <v>956.05729200000474</v>
      </c>
      <c r="AP11" s="149">
        <v>919.27066200000365</v>
      </c>
      <c r="AQ11" s="149">
        <v>787.26274200000069</v>
      </c>
      <c r="AR11" s="149">
        <v>723.39027199999987</v>
      </c>
      <c r="AS11" s="40"/>
      <c r="AT11" s="60">
        <f t="shared" ca="1" si="1"/>
        <v>2023</v>
      </c>
      <c r="AU11" s="39"/>
      <c r="AV11" s="38">
        <f t="shared" si="26"/>
        <v>446.40472421025993</v>
      </c>
      <c r="AW11" s="38">
        <f t="shared" si="27"/>
        <v>698.85529624537799</v>
      </c>
      <c r="AX11" s="38">
        <f t="shared" si="28"/>
        <v>-1039.5880297079482</v>
      </c>
      <c r="AY11" s="38">
        <f t="shared" si="29"/>
        <v>24.374818568471483</v>
      </c>
      <c r="AZ11" s="38">
        <f t="shared" si="30"/>
        <v>-80.724202319122469</v>
      </c>
      <c r="BA11" s="38">
        <f t="shared" si="31"/>
        <v>105.20842994905047</v>
      </c>
      <c r="BB11" s="38">
        <f t="shared" si="32"/>
        <v>-33.540253237490333</v>
      </c>
      <c r="BC11" s="38">
        <f t="shared" si="33"/>
        <v>67.91167073138979</v>
      </c>
      <c r="BD11" s="38">
        <f t="shared" si="34"/>
        <v>20.417883824622891</v>
      </c>
      <c r="BE11" s="38">
        <f t="shared" si="35"/>
        <v>73.777361981012405</v>
      </c>
      <c r="BF11" s="38">
        <f t="shared" si="44"/>
        <v>-95.047968536630606</v>
      </c>
      <c r="BG11" s="38">
        <f t="shared" si="36"/>
        <v>36.812057997791044</v>
      </c>
      <c r="BH11" s="38">
        <f t="shared" si="37"/>
        <v>45.216922602555883</v>
      </c>
      <c r="BI11" s="38">
        <f t="shared" si="38"/>
        <v>-56.489829896984816</v>
      </c>
      <c r="BJ11" s="38">
        <f t="shared" si="39"/>
        <v>14.665067000003205</v>
      </c>
      <c r="BK11" s="38">
        <f t="shared" si="40"/>
        <v>-15.235169000005953</v>
      </c>
      <c r="BL11" s="38">
        <f t="shared" si="41"/>
        <v>36.786630000001082</v>
      </c>
      <c r="BM11" s="38">
        <f t="shared" si="42"/>
        <v>132.00792000000297</v>
      </c>
      <c r="BN11" s="38">
        <f t="shared" si="43"/>
        <v>63.872470000000817</v>
      </c>
      <c r="BO11" s="38"/>
      <c r="BP11" s="61">
        <f t="shared" si="3"/>
        <v>23.457147390124085</v>
      </c>
      <c r="BQ11" s="62">
        <f t="shared" si="4"/>
        <v>445.68580041235759</v>
      </c>
      <c r="BR11" s="94"/>
      <c r="BS11" s="212">
        <f t="shared" si="5"/>
        <v>0.61771471267105138</v>
      </c>
      <c r="BT11" s="42">
        <f t="shared" si="6"/>
        <v>29.343876874109725</v>
      </c>
      <c r="BU11" s="42">
        <f t="shared" si="7"/>
        <v>-0.97760394908449333</v>
      </c>
      <c r="BV11" s="42">
        <f t="shared" si="8"/>
        <v>2.3459222405187274E-2</v>
      </c>
      <c r="BW11" s="42">
        <f t="shared" si="9"/>
        <v>-7.2091049335740842E-2</v>
      </c>
      <c r="BX11" s="42">
        <f t="shared" si="10"/>
        <v>0.10370010819746245</v>
      </c>
      <c r="BY11" s="42">
        <f t="shared" si="11"/>
        <v>-3.2001454079154112E-2</v>
      </c>
      <c r="BZ11" s="42">
        <f t="shared" si="12"/>
        <v>6.9285348520066181E-2</v>
      </c>
      <c r="CA11" s="42">
        <f t="shared" si="13"/>
        <v>2.1274042027739304E-2</v>
      </c>
      <c r="CB11" s="42">
        <f t="shared" si="14"/>
        <v>8.3272192977559722E-2</v>
      </c>
      <c r="CC11" s="42">
        <f t="shared" si="15"/>
        <v>-9.6886255335900895E-2</v>
      </c>
      <c r="CD11" s="42">
        <f t="shared" si="16"/>
        <v>3.8986974325688983E-2</v>
      </c>
      <c r="CE11" s="42">
        <f t="shared" si="17"/>
        <v>5.0297058266527417E-2</v>
      </c>
      <c r="CF11" s="42">
        <f t="shared" si="18"/>
        <v>-5.9121493713573225E-2</v>
      </c>
      <c r="CG11" s="42">
        <f t="shared" si="19"/>
        <v>1.5587502293463062E-2</v>
      </c>
      <c r="CH11" s="42">
        <f t="shared" si="20"/>
        <v>-1.5935414255494051E-2</v>
      </c>
      <c r="CI11" s="42">
        <f t="shared" si="21"/>
        <v>4.0017191367737626E-2</v>
      </c>
      <c r="CJ11" s="42">
        <f t="shared" si="22"/>
        <v>0.16767962327880981</v>
      </c>
      <c r="CK11" s="42">
        <f t="shared" si="23"/>
        <v>8.8296003516067145E-2</v>
      </c>
      <c r="CL11" s="40"/>
      <c r="CM11" s="63">
        <f t="shared" si="24"/>
        <v>1.5478845914817227</v>
      </c>
      <c r="CN11" s="64">
        <f t="shared" si="25"/>
        <v>0.61610698631617433</v>
      </c>
    </row>
    <row r="12" spans="1:94" ht="12" x14ac:dyDescent="0.3">
      <c r="A12" s="113" t="s">
        <v>178</v>
      </c>
      <c r="B12" s="98">
        <v>10</v>
      </c>
      <c r="C12" s="98">
        <v>9</v>
      </c>
      <c r="D12" s="98">
        <v>13</v>
      </c>
      <c r="E12" s="98">
        <v>14</v>
      </c>
      <c r="F12" s="98">
        <v>13</v>
      </c>
      <c r="G12" s="98">
        <v>12</v>
      </c>
      <c r="H12" s="98">
        <v>12</v>
      </c>
      <c r="I12" s="98">
        <v>16</v>
      </c>
      <c r="J12" s="98">
        <v>14</v>
      </c>
      <c r="K12" s="98">
        <v>14</v>
      </c>
      <c r="L12" s="98">
        <v>14</v>
      </c>
      <c r="M12" s="98">
        <v>14</v>
      </c>
      <c r="N12" s="98">
        <v>12</v>
      </c>
      <c r="O12" s="98">
        <v>13</v>
      </c>
      <c r="P12" s="98">
        <v>11</v>
      </c>
      <c r="Q12" s="98">
        <v>11</v>
      </c>
      <c r="R12" s="98">
        <v>11</v>
      </c>
      <c r="S12" s="98">
        <v>11</v>
      </c>
      <c r="T12" s="98">
        <v>10</v>
      </c>
      <c r="U12" s="98">
        <v>10</v>
      </c>
      <c r="V12" s="38"/>
      <c r="W12" s="60">
        <f t="shared" ca="1" si="0"/>
        <v>2022</v>
      </c>
      <c r="X12" s="48"/>
      <c r="Y12" s="149">
        <f>VLOOKUP(A12,[1]Summary!$A$2:$C$66,2,FALSE)</f>
        <v>1003.2895421465086</v>
      </c>
      <c r="Z12" s="149">
        <v>896.6469434232655</v>
      </c>
      <c r="AA12" s="149">
        <v>128.18461241359503</v>
      </c>
      <c r="AB12" s="149">
        <v>874.06063960810854</v>
      </c>
      <c r="AC12" s="149">
        <v>852.24400654132523</v>
      </c>
      <c r="AD12" s="149">
        <v>910.65266745122051</v>
      </c>
      <c r="AE12" s="149">
        <v>870.35050550122139</v>
      </c>
      <c r="AF12" s="149">
        <v>695.10643949308633</v>
      </c>
      <c r="AG12" s="149">
        <v>670.1990364467257</v>
      </c>
      <c r="AH12" s="149">
        <v>709.21254130872387</v>
      </c>
      <c r="AI12" s="149">
        <v>687.64129824517374</v>
      </c>
      <c r="AJ12" s="149">
        <v>724.83169242356189</v>
      </c>
      <c r="AK12" s="149">
        <v>660.306737472907</v>
      </c>
      <c r="AL12" s="149">
        <v>666.94943944898341</v>
      </c>
      <c r="AM12" s="149">
        <v>856.65208500000006</v>
      </c>
      <c r="AN12" s="149">
        <v>851.99530400000003</v>
      </c>
      <c r="AO12" s="149">
        <v>867.57543099999998</v>
      </c>
      <c r="AP12" s="149">
        <v>796.00562400000001</v>
      </c>
      <c r="AQ12" s="149">
        <v>739.93621299999995</v>
      </c>
      <c r="AR12" s="149">
        <v>651.53279699999996</v>
      </c>
      <c r="AS12" s="40"/>
      <c r="AT12" s="60">
        <f t="shared" ca="1" si="1"/>
        <v>2023</v>
      </c>
      <c r="AU12" s="48"/>
      <c r="AV12" s="38">
        <f t="shared" si="26"/>
        <v>106.64259872324305</v>
      </c>
      <c r="AW12" s="38">
        <f t="shared" si="27"/>
        <v>768.46233100967049</v>
      </c>
      <c r="AX12" s="38">
        <f t="shared" si="28"/>
        <v>-745.87602719451354</v>
      </c>
      <c r="AY12" s="38">
        <f t="shared" si="29"/>
        <v>21.816633066783311</v>
      </c>
      <c r="AZ12" s="38">
        <f t="shared" si="30"/>
        <v>-58.408660909895275</v>
      </c>
      <c r="BA12" s="38">
        <f t="shared" si="31"/>
        <v>40.302161949999117</v>
      </c>
      <c r="BB12" s="38">
        <f t="shared" si="32"/>
        <v>175.24406600813506</v>
      </c>
      <c r="BC12" s="38">
        <f t="shared" si="33"/>
        <v>24.907403046360628</v>
      </c>
      <c r="BD12" s="38">
        <f t="shared" si="34"/>
        <v>-39.013504861998172</v>
      </c>
      <c r="BE12" s="38">
        <f t="shared" si="35"/>
        <v>21.571243063550128</v>
      </c>
      <c r="BF12" s="38">
        <f t="shared" si="44"/>
        <v>-37.190394178388146</v>
      </c>
      <c r="BG12" s="38">
        <f t="shared" si="36"/>
        <v>64.524954950654887</v>
      </c>
      <c r="BH12" s="38">
        <f t="shared" si="37"/>
        <v>-6.6427019760764097</v>
      </c>
      <c r="BI12" s="38">
        <f t="shared" si="38"/>
        <v>-189.70264555101664</v>
      </c>
      <c r="BJ12" s="38">
        <f t="shared" si="39"/>
        <v>4.6567810000000236</v>
      </c>
      <c r="BK12" s="38">
        <f t="shared" si="40"/>
        <v>-15.580126999999948</v>
      </c>
      <c r="BL12" s="38">
        <f t="shared" si="41"/>
        <v>71.569806999999969</v>
      </c>
      <c r="BM12" s="38">
        <f t="shared" si="42"/>
        <v>56.069411000000059</v>
      </c>
      <c r="BN12" s="38">
        <f t="shared" si="43"/>
        <v>88.403415999999993</v>
      </c>
      <c r="BO12" s="38"/>
      <c r="BP12" s="61">
        <f t="shared" si="3"/>
        <v>18.513512902447822</v>
      </c>
      <c r="BQ12" s="62">
        <f t="shared" si="4"/>
        <v>351.75674514650859</v>
      </c>
      <c r="BR12" s="94"/>
      <c r="BS12" s="212">
        <f t="shared" si="5"/>
        <v>0.11893488234744587</v>
      </c>
      <c r="BT12" s="42">
        <f t="shared" si="6"/>
        <v>5.9949655152849584</v>
      </c>
      <c r="BU12" s="42">
        <f t="shared" si="7"/>
        <v>-0.85334585885131775</v>
      </c>
      <c r="BV12" s="42">
        <f t="shared" si="8"/>
        <v>2.5599045460374725E-2</v>
      </c>
      <c r="BW12" s="42">
        <f t="shared" si="9"/>
        <v>-6.4139339835650344E-2</v>
      </c>
      <c r="BX12" s="42">
        <f t="shared" si="10"/>
        <v>4.6305668458007876E-2</v>
      </c>
      <c r="BY12" s="42">
        <f t="shared" si="11"/>
        <v>0.25211112435662897</v>
      </c>
      <c r="BZ12" s="42">
        <f t="shared" si="12"/>
        <v>3.7164188087191574E-2</v>
      </c>
      <c r="CA12" s="42">
        <f t="shared" si="13"/>
        <v>-5.5009609376063473E-2</v>
      </c>
      <c r="CB12" s="42">
        <f t="shared" si="14"/>
        <v>3.1369906255774405E-2</v>
      </c>
      <c r="CC12" s="42">
        <f t="shared" si="15"/>
        <v>-5.1309006721322548E-2</v>
      </c>
      <c r="CD12" s="42">
        <f t="shared" si="16"/>
        <v>9.7719667676876343E-2</v>
      </c>
      <c r="CE12" s="42">
        <f t="shared" si="17"/>
        <v>-9.9598284115276492E-3</v>
      </c>
      <c r="CF12" s="42">
        <f t="shared" si="18"/>
        <v>-0.22144654623821602</v>
      </c>
      <c r="CG12" s="42">
        <f t="shared" si="19"/>
        <v>5.465735524758264E-3</v>
      </c>
      <c r="CH12" s="42">
        <f t="shared" si="20"/>
        <v>-1.7958239068667115E-2</v>
      </c>
      <c r="CI12" s="42">
        <f t="shared" si="21"/>
        <v>8.9911182587322891E-2</v>
      </c>
      <c r="CJ12" s="42">
        <f t="shared" si="22"/>
        <v>7.5776006113651428E-2</v>
      </c>
      <c r="CK12" s="42">
        <f t="shared" si="23"/>
        <v>0.13568528922420464</v>
      </c>
      <c r="CL12" s="40"/>
      <c r="CM12" s="63">
        <f t="shared" si="24"/>
        <v>0.29672840962496999</v>
      </c>
      <c r="CN12" s="64">
        <f t="shared" si="25"/>
        <v>0.5398910795683376</v>
      </c>
    </row>
    <row r="13" spans="1:94" ht="12" x14ac:dyDescent="0.3">
      <c r="A13" s="35" t="s">
        <v>19</v>
      </c>
      <c r="B13" s="98">
        <v>11</v>
      </c>
      <c r="C13" s="98">
        <v>10</v>
      </c>
      <c r="D13" s="98">
        <v>10</v>
      </c>
      <c r="E13" s="98">
        <v>11</v>
      </c>
      <c r="F13" s="98">
        <v>14</v>
      </c>
      <c r="G13" s="98">
        <v>11</v>
      </c>
      <c r="H13" s="98">
        <v>11</v>
      </c>
      <c r="I13" s="98">
        <v>11</v>
      </c>
      <c r="J13" s="98">
        <v>12</v>
      </c>
      <c r="K13" s="98">
        <v>12</v>
      </c>
      <c r="L13" s="98">
        <v>11</v>
      </c>
      <c r="M13" s="98">
        <v>12</v>
      </c>
      <c r="N13" s="98">
        <v>13</v>
      </c>
      <c r="O13" s="98">
        <v>11</v>
      </c>
      <c r="P13" s="98">
        <v>13</v>
      </c>
      <c r="Q13" s="98">
        <v>13</v>
      </c>
      <c r="R13" s="98">
        <v>12</v>
      </c>
      <c r="S13" s="98">
        <v>13</v>
      </c>
      <c r="T13" s="98">
        <v>11</v>
      </c>
      <c r="U13" s="98">
        <v>11</v>
      </c>
      <c r="V13" s="38"/>
      <c r="W13" s="60">
        <f t="shared" ca="1" si="0"/>
        <v>2022</v>
      </c>
      <c r="X13" s="39"/>
      <c r="Y13" s="149">
        <f>VLOOKUP(A13,[1]Summary!$A$2:$C$66,2,FALSE)</f>
        <v>967.64485903461298</v>
      </c>
      <c r="Z13" s="149">
        <v>862.12358348272483</v>
      </c>
      <c r="AA13" s="149">
        <v>163.58655892200127</v>
      </c>
      <c r="AB13" s="149">
        <v>925.7271769673016</v>
      </c>
      <c r="AC13" s="149">
        <v>825.25664526680089</v>
      </c>
      <c r="AD13" s="149">
        <v>1009.963313086145</v>
      </c>
      <c r="AE13" s="149">
        <v>908.17067145619353</v>
      </c>
      <c r="AF13" s="149">
        <v>888.08726193599409</v>
      </c>
      <c r="AG13" s="149">
        <v>849.00029134776594</v>
      </c>
      <c r="AH13" s="149">
        <v>834.91742396542634</v>
      </c>
      <c r="AI13" s="149">
        <v>861.21689014552749</v>
      </c>
      <c r="AJ13" s="149">
        <v>781.28126740674645</v>
      </c>
      <c r="AK13" s="149">
        <v>647.11344359054056</v>
      </c>
      <c r="AL13" s="149">
        <v>707.33582263220012</v>
      </c>
      <c r="AM13" s="149">
        <v>702.42143500000225</v>
      </c>
      <c r="AN13" s="149">
        <v>738.19459499999937</v>
      </c>
      <c r="AO13" s="149">
        <v>744.56102099999907</v>
      </c>
      <c r="AP13" s="149">
        <v>698.72889399999974</v>
      </c>
      <c r="AQ13" s="149">
        <v>597.23855300000207</v>
      </c>
      <c r="AR13" s="149">
        <v>564.203304</v>
      </c>
      <c r="AS13" s="40"/>
      <c r="AT13" s="60">
        <f t="shared" ca="1" si="1"/>
        <v>2017</v>
      </c>
      <c r="AU13" s="39"/>
      <c r="AV13" s="38">
        <f t="shared" si="26"/>
        <v>105.52127555188815</v>
      </c>
      <c r="AW13" s="38">
        <f t="shared" si="27"/>
        <v>698.53702456072358</v>
      </c>
      <c r="AX13" s="38">
        <f t="shared" si="28"/>
        <v>-762.14061804530036</v>
      </c>
      <c r="AY13" s="38">
        <f t="shared" si="29"/>
        <v>100.47053170050071</v>
      </c>
      <c r="AZ13" s="38">
        <f t="shared" si="30"/>
        <v>-184.70666781934415</v>
      </c>
      <c r="BA13" s="38">
        <f t="shared" si="31"/>
        <v>101.7926416299515</v>
      </c>
      <c r="BB13" s="38">
        <f t="shared" si="32"/>
        <v>20.083409520199439</v>
      </c>
      <c r="BC13" s="38">
        <f t="shared" si="33"/>
        <v>39.086970588228155</v>
      </c>
      <c r="BD13" s="38">
        <f t="shared" si="34"/>
        <v>14.0828673823396</v>
      </c>
      <c r="BE13" s="38">
        <f t="shared" si="35"/>
        <v>-26.299466180101149</v>
      </c>
      <c r="BF13" s="38">
        <f t="shared" si="44"/>
        <v>79.935622738781035</v>
      </c>
      <c r="BG13" s="38">
        <f t="shared" si="36"/>
        <v>134.1678238162059</v>
      </c>
      <c r="BH13" s="38">
        <f t="shared" si="37"/>
        <v>-60.222379041659565</v>
      </c>
      <c r="BI13" s="38">
        <f t="shared" si="38"/>
        <v>4.9143876321978723</v>
      </c>
      <c r="BJ13" s="38">
        <f t="shared" si="39"/>
        <v>-35.773159999997119</v>
      </c>
      <c r="BK13" s="38">
        <f t="shared" si="40"/>
        <v>-6.3664259999997057</v>
      </c>
      <c r="BL13" s="38">
        <f t="shared" si="41"/>
        <v>45.832126999999332</v>
      </c>
      <c r="BM13" s="38">
        <f t="shared" si="42"/>
        <v>101.49034099999767</v>
      </c>
      <c r="BN13" s="38">
        <f t="shared" si="43"/>
        <v>33.035249000002068</v>
      </c>
      <c r="BO13" s="38"/>
      <c r="BP13" s="61">
        <f t="shared" si="3"/>
        <v>21.233766054453316</v>
      </c>
      <c r="BQ13" s="62">
        <f t="shared" si="4"/>
        <v>403.44155503461297</v>
      </c>
      <c r="BR13" s="94"/>
      <c r="BS13" s="212">
        <f t="shared" si="5"/>
        <v>0.12239692495780408</v>
      </c>
      <c r="BT13" s="42">
        <f t="shared" si="6"/>
        <v>4.2701370403774357</v>
      </c>
      <c r="BU13" s="42">
        <f t="shared" si="7"/>
        <v>-0.823288585457852</v>
      </c>
      <c r="BV13" s="42">
        <f t="shared" si="8"/>
        <v>0.12174458973065172</v>
      </c>
      <c r="BW13" s="42">
        <f t="shared" si="9"/>
        <v>-0.18288453196872667</v>
      </c>
      <c r="BX13" s="42">
        <f t="shared" si="10"/>
        <v>0.11208536548172554</v>
      </c>
      <c r="BY13" s="42">
        <f t="shared" si="11"/>
        <v>2.2614229908464623E-2</v>
      </c>
      <c r="BZ13" s="42">
        <f t="shared" si="12"/>
        <v>4.6038818816161564E-2</v>
      </c>
      <c r="CA13" s="42">
        <f t="shared" si="13"/>
        <v>1.6867377513159587E-2</v>
      </c>
      <c r="CB13" s="42">
        <f t="shared" si="14"/>
        <v>-3.0537564324426003E-2</v>
      </c>
      <c r="CC13" s="42">
        <f t="shared" si="15"/>
        <v>0.1023135022859385</v>
      </c>
      <c r="CD13" s="42">
        <f t="shared" si="16"/>
        <v>0.207332771626207</v>
      </c>
      <c r="CE13" s="42">
        <f t="shared" si="17"/>
        <v>-8.5139727290432954E-2</v>
      </c>
      <c r="CF13" s="42">
        <f t="shared" si="18"/>
        <v>6.9963520293168102E-3</v>
      </c>
      <c r="CG13" s="42">
        <f t="shared" si="19"/>
        <v>-4.8460338564246919E-2</v>
      </c>
      <c r="CH13" s="42">
        <f t="shared" si="20"/>
        <v>-8.5505765416635793E-3</v>
      </c>
      <c r="CI13" s="42">
        <f t="shared" si="21"/>
        <v>6.5593576269080689E-2</v>
      </c>
      <c r="CJ13" s="42">
        <f t="shared" si="22"/>
        <v>0.16993266842905452</v>
      </c>
      <c r="CK13" s="42">
        <f t="shared" si="23"/>
        <v>5.8552030386553877E-2</v>
      </c>
      <c r="CL13" s="40"/>
      <c r="CM13" s="63">
        <f t="shared" si="24"/>
        <v>0.21809178545601091</v>
      </c>
      <c r="CN13" s="64">
        <f t="shared" si="25"/>
        <v>0.71506414828547871</v>
      </c>
    </row>
    <row r="14" spans="1:94" ht="12" x14ac:dyDescent="0.3">
      <c r="A14" s="35" t="s">
        <v>6</v>
      </c>
      <c r="B14" s="98">
        <v>12</v>
      </c>
      <c r="C14" s="98">
        <v>12</v>
      </c>
      <c r="D14" s="98">
        <v>11</v>
      </c>
      <c r="E14" s="98">
        <v>9</v>
      </c>
      <c r="F14" s="98">
        <v>9</v>
      </c>
      <c r="G14" s="98">
        <v>9</v>
      </c>
      <c r="H14" s="98">
        <v>9</v>
      </c>
      <c r="I14" s="98">
        <v>9</v>
      </c>
      <c r="J14" s="98">
        <v>9</v>
      </c>
      <c r="K14" s="98">
        <v>9</v>
      </c>
      <c r="L14" s="98">
        <v>9</v>
      </c>
      <c r="M14" s="98">
        <v>9</v>
      </c>
      <c r="N14" s="98">
        <v>8</v>
      </c>
      <c r="O14" s="98">
        <v>9</v>
      </c>
      <c r="P14" s="98">
        <v>9</v>
      </c>
      <c r="Q14" s="98">
        <v>9</v>
      </c>
      <c r="R14" s="98">
        <v>9</v>
      </c>
      <c r="S14" s="98">
        <v>8</v>
      </c>
      <c r="T14" s="98">
        <v>8</v>
      </c>
      <c r="U14" s="98">
        <v>8</v>
      </c>
      <c r="V14" s="38"/>
      <c r="W14" s="60">
        <f t="shared" ca="1" si="0"/>
        <v>2010</v>
      </c>
      <c r="X14" s="39"/>
      <c r="Y14" s="149">
        <f>VLOOKUP(A14,[1]Summary!$A$2:$C$66,2,FALSE)</f>
        <v>866.57583021535515</v>
      </c>
      <c r="Z14" s="149">
        <v>679.13641254938477</v>
      </c>
      <c r="AA14" s="149">
        <v>159.35697381016794</v>
      </c>
      <c r="AB14" s="149">
        <v>1134.9731114836572</v>
      </c>
      <c r="AC14" s="149">
        <v>1096.7788958562808</v>
      </c>
      <c r="AD14" s="149">
        <v>1130.5120520439013</v>
      </c>
      <c r="AE14" s="149">
        <v>1018.8015518125276</v>
      </c>
      <c r="AF14" s="149">
        <v>1107.9912664655881</v>
      </c>
      <c r="AG14" s="149">
        <v>1122.5603130255042</v>
      </c>
      <c r="AH14" s="149">
        <v>1160.5833951624465</v>
      </c>
      <c r="AI14" s="149">
        <v>1072.3730103839976</v>
      </c>
      <c r="AJ14" s="149">
        <v>990.95184193138084</v>
      </c>
      <c r="AK14" s="149">
        <v>1124.5845523352989</v>
      </c>
      <c r="AL14" s="149">
        <v>961.81271720954214</v>
      </c>
      <c r="AM14" s="149">
        <v>970.26189599999634</v>
      </c>
      <c r="AN14" s="149">
        <v>994.85521499999891</v>
      </c>
      <c r="AO14" s="149">
        <v>997.07214199999748</v>
      </c>
      <c r="AP14" s="149">
        <v>1111.5536859999986</v>
      </c>
      <c r="AQ14" s="149">
        <v>1103.6037160000144</v>
      </c>
      <c r="AR14" s="149">
        <v>935.54009299999939</v>
      </c>
      <c r="AS14" s="40"/>
      <c r="AT14" s="60">
        <f t="shared" ca="1" si="1"/>
        <v>2013</v>
      </c>
      <c r="AU14" s="39"/>
      <c r="AV14" s="38">
        <f t="shared" si="26"/>
        <v>187.43941766597038</v>
      </c>
      <c r="AW14" s="38">
        <f t="shared" si="27"/>
        <v>519.77943873921686</v>
      </c>
      <c r="AX14" s="38">
        <f t="shared" si="28"/>
        <v>-975.61613767348933</v>
      </c>
      <c r="AY14" s="38">
        <f t="shared" si="29"/>
        <v>38.194215627376479</v>
      </c>
      <c r="AZ14" s="38">
        <f t="shared" si="30"/>
        <v>-33.73315618762058</v>
      </c>
      <c r="BA14" s="38">
        <f t="shared" si="31"/>
        <v>111.71050023137377</v>
      </c>
      <c r="BB14" s="38">
        <f t="shared" si="32"/>
        <v>-89.189714653060491</v>
      </c>
      <c r="BC14" s="38">
        <f t="shared" si="33"/>
        <v>-14.56904655991616</v>
      </c>
      <c r="BD14" s="38">
        <f t="shared" si="34"/>
        <v>-38.023082136942321</v>
      </c>
      <c r="BE14" s="38">
        <f t="shared" si="35"/>
        <v>88.210384778448997</v>
      </c>
      <c r="BF14" s="38">
        <f t="shared" si="44"/>
        <v>81.421168452616712</v>
      </c>
      <c r="BG14" s="38">
        <f t="shared" si="36"/>
        <v>-133.63271040391805</v>
      </c>
      <c r="BH14" s="38">
        <f t="shared" si="37"/>
        <v>162.77183512575675</v>
      </c>
      <c r="BI14" s="38">
        <f t="shared" si="38"/>
        <v>-8.449178790454198</v>
      </c>
      <c r="BJ14" s="38">
        <f t="shared" si="39"/>
        <v>-24.593319000002566</v>
      </c>
      <c r="BK14" s="38">
        <f t="shared" si="40"/>
        <v>-2.2169269999985772</v>
      </c>
      <c r="BL14" s="38">
        <f t="shared" si="41"/>
        <v>-114.48154400000112</v>
      </c>
      <c r="BM14" s="38">
        <f t="shared" si="42"/>
        <v>7.9499699999842051</v>
      </c>
      <c r="BN14" s="38">
        <f t="shared" si="43"/>
        <v>168.06362300001501</v>
      </c>
      <c r="BO14" s="38"/>
      <c r="BP14" s="61">
        <f t="shared" si="3"/>
        <v>-3.6296980412970647</v>
      </c>
      <c r="BQ14" s="62">
        <f t="shared" si="4"/>
        <v>-68.964262784644234</v>
      </c>
      <c r="BR14" s="94"/>
      <c r="BS14" s="212">
        <f t="shared" si="5"/>
        <v>0.27599671318218455</v>
      </c>
      <c r="BT14" s="42">
        <f t="shared" si="6"/>
        <v>3.2617301038760802</v>
      </c>
      <c r="BU14" s="42">
        <f t="shared" si="7"/>
        <v>-0.85959405364074781</v>
      </c>
      <c r="BV14" s="42">
        <f t="shared" si="8"/>
        <v>3.4823988473590584E-2</v>
      </c>
      <c r="BW14" s="42">
        <f t="shared" si="9"/>
        <v>-2.9838829339884465E-2</v>
      </c>
      <c r="BX14" s="42">
        <f t="shared" si="10"/>
        <v>0.10964893018923272</v>
      </c>
      <c r="BY14" s="42">
        <f t="shared" si="11"/>
        <v>-8.049676685410101E-2</v>
      </c>
      <c r="BZ14" s="42">
        <f t="shared" si="12"/>
        <v>-1.2978408724115598E-2</v>
      </c>
      <c r="CA14" s="42">
        <f t="shared" si="13"/>
        <v>-3.2762042172437167E-2</v>
      </c>
      <c r="CB14" s="42">
        <f t="shared" si="14"/>
        <v>8.2257184696267638E-2</v>
      </c>
      <c r="CC14" s="42">
        <f t="shared" si="15"/>
        <v>8.2164606802612727E-2</v>
      </c>
      <c r="CD14" s="42">
        <f t="shared" si="16"/>
        <v>-0.11882851327311761</v>
      </c>
      <c r="CE14" s="42">
        <f t="shared" si="17"/>
        <v>0.16923443848611019</v>
      </c>
      <c r="CF14" s="42">
        <f t="shared" si="18"/>
        <v>-8.7081424358586013E-3</v>
      </c>
      <c r="CG14" s="42">
        <f t="shared" si="19"/>
        <v>-2.4720500660995737E-2</v>
      </c>
      <c r="CH14" s="42">
        <f t="shared" si="20"/>
        <v>-2.2234369075357918E-3</v>
      </c>
      <c r="CI14" s="42">
        <f t="shared" si="21"/>
        <v>-0.10299236594857664</v>
      </c>
      <c r="CJ14" s="42">
        <f t="shared" si="22"/>
        <v>7.2036455520452236E-3</v>
      </c>
      <c r="CK14" s="42">
        <f t="shared" si="23"/>
        <v>0.17964342122536392</v>
      </c>
      <c r="CL14" s="40"/>
      <c r="CM14" s="63">
        <f t="shared" si="24"/>
        <v>0.15418736697505883</v>
      </c>
      <c r="CN14" s="64">
        <f t="shared" si="25"/>
        <v>-7.3715988551058542E-2</v>
      </c>
    </row>
    <row r="15" spans="1:94" s="170" customFormat="1" ht="12" x14ac:dyDescent="0.3">
      <c r="A15" s="35" t="s">
        <v>179</v>
      </c>
      <c r="B15" s="98">
        <v>13</v>
      </c>
      <c r="C15" s="98">
        <v>13</v>
      </c>
      <c r="D15" s="98">
        <v>9</v>
      </c>
      <c r="E15" s="98">
        <v>12</v>
      </c>
      <c r="F15" s="98">
        <v>11</v>
      </c>
      <c r="G15" s="98">
        <v>15</v>
      </c>
      <c r="H15" s="98">
        <v>13</v>
      </c>
      <c r="I15" s="98">
        <v>14</v>
      </c>
      <c r="J15" s="98">
        <v>16</v>
      </c>
      <c r="K15" s="98">
        <v>17</v>
      </c>
      <c r="L15" s="98">
        <v>22</v>
      </c>
      <c r="M15" s="98">
        <v>27</v>
      </c>
      <c r="N15" s="98">
        <v>21</v>
      </c>
      <c r="O15" s="98">
        <v>25</v>
      </c>
      <c r="P15" s="98">
        <v>30</v>
      </c>
      <c r="Q15" s="98">
        <v>28</v>
      </c>
      <c r="R15" s="98">
        <v>44</v>
      </c>
      <c r="S15" s="98">
        <v>49</v>
      </c>
      <c r="T15" s="98">
        <v>47</v>
      </c>
      <c r="U15" s="98">
        <v>46</v>
      </c>
      <c r="V15" s="38"/>
      <c r="W15" s="60">
        <f t="shared" ca="1" si="0"/>
        <v>2021</v>
      </c>
      <c r="X15" s="39"/>
      <c r="Y15" s="149">
        <f>VLOOKUP(A15,[1]Summary!$A$2:$C$66,2,FALSE)</f>
        <v>805.24116997136173</v>
      </c>
      <c r="Z15" s="149">
        <v>633.59484591997909</v>
      </c>
      <c r="AA15" s="149">
        <v>191.35855367522942</v>
      </c>
      <c r="AB15" s="149">
        <v>902.2967778031184</v>
      </c>
      <c r="AC15" s="149">
        <v>896.58083240784606</v>
      </c>
      <c r="AD15" s="149">
        <v>811.6259444915238</v>
      </c>
      <c r="AE15" s="149">
        <v>839.20582473048603</v>
      </c>
      <c r="AF15" s="149">
        <v>713.32289259405593</v>
      </c>
      <c r="AG15" s="149">
        <v>456.3222898133813</v>
      </c>
      <c r="AH15" s="149">
        <v>379.64721093060547</v>
      </c>
      <c r="AI15" s="149">
        <v>270.69107120840499</v>
      </c>
      <c r="AJ15" s="149">
        <v>223.47156982631972</v>
      </c>
      <c r="AK15" s="149">
        <v>233.96524294408871</v>
      </c>
      <c r="AL15" s="149">
        <v>211.16442791480188</v>
      </c>
      <c r="AM15" s="149">
        <v>171.00722600000003</v>
      </c>
      <c r="AN15" s="149">
        <v>193.8139679999999</v>
      </c>
      <c r="AO15" s="149">
        <v>84.676520000000011</v>
      </c>
      <c r="AP15" s="149">
        <v>49.334894000000013</v>
      </c>
      <c r="AQ15" s="149">
        <v>59.289205999999993</v>
      </c>
      <c r="AR15" s="149">
        <v>42.028024000000009</v>
      </c>
      <c r="AS15" s="40"/>
      <c r="AT15" s="60">
        <f t="shared" ca="1" si="1"/>
        <v>2019</v>
      </c>
      <c r="AU15" s="39"/>
      <c r="AV15" s="38">
        <f t="shared" si="26"/>
        <v>171.64632405138263</v>
      </c>
      <c r="AW15" s="38">
        <f t="shared" si="27"/>
        <v>442.23629224474968</v>
      </c>
      <c r="AX15" s="38">
        <f t="shared" si="28"/>
        <v>-710.93822412788904</v>
      </c>
      <c r="AY15" s="38">
        <f t="shared" si="29"/>
        <v>5.7159453952723425</v>
      </c>
      <c r="AZ15" s="38">
        <f t="shared" si="30"/>
        <v>84.954887916322264</v>
      </c>
      <c r="BA15" s="38">
        <f t="shared" si="31"/>
        <v>-27.579880238962232</v>
      </c>
      <c r="BB15" s="38">
        <f t="shared" si="32"/>
        <v>125.8829321364301</v>
      </c>
      <c r="BC15" s="38">
        <f t="shared" si="33"/>
        <v>257.00060278067463</v>
      </c>
      <c r="BD15" s="38">
        <f t="shared" si="34"/>
        <v>76.675078882775836</v>
      </c>
      <c r="BE15" s="38">
        <f t="shared" si="35"/>
        <v>108.95613972220048</v>
      </c>
      <c r="BF15" s="38">
        <f t="shared" si="44"/>
        <v>47.219501382085269</v>
      </c>
      <c r="BG15" s="38">
        <f t="shared" si="36"/>
        <v>-10.493673117768992</v>
      </c>
      <c r="BH15" s="38">
        <f t="shared" si="37"/>
        <v>22.800815029286838</v>
      </c>
      <c r="BI15" s="38">
        <f t="shared" si="38"/>
        <v>40.157201914801846</v>
      </c>
      <c r="BJ15" s="38">
        <f t="shared" si="39"/>
        <v>-22.806741999999872</v>
      </c>
      <c r="BK15" s="38">
        <f t="shared" si="40"/>
        <v>109.13744799999989</v>
      </c>
      <c r="BL15" s="38">
        <f t="shared" si="41"/>
        <v>35.341625999999998</v>
      </c>
      <c r="BM15" s="38">
        <f t="shared" si="42"/>
        <v>-9.9543119999999803</v>
      </c>
      <c r="BN15" s="38">
        <f t="shared" si="43"/>
        <v>17.261181999999984</v>
      </c>
      <c r="BO15" s="38"/>
      <c r="BP15" s="61">
        <f t="shared" si="3"/>
        <v>40.169112945861137</v>
      </c>
      <c r="BQ15" s="62">
        <f t="shared" si="4"/>
        <v>763.21314597136177</v>
      </c>
      <c r="BR15" s="94"/>
      <c r="BS15" s="212">
        <f t="shared" si="5"/>
        <v>0.27090864952058169</v>
      </c>
      <c r="BT15" s="42">
        <f t="shared" si="6"/>
        <v>2.3110348806006646</v>
      </c>
      <c r="BU15" s="42">
        <f t="shared" si="7"/>
        <v>-0.78792060618775261</v>
      </c>
      <c r="BV15" s="42">
        <f t="shared" si="8"/>
        <v>6.3752705708883806E-3</v>
      </c>
      <c r="BW15" s="42">
        <f t="shared" si="9"/>
        <v>0.10467246456684642</v>
      </c>
      <c r="BX15" s="42">
        <f t="shared" si="10"/>
        <v>-3.2864262170510528E-2</v>
      </c>
      <c r="BY15" s="42">
        <f t="shared" si="11"/>
        <v>0.17647398316160401</v>
      </c>
      <c r="BZ15" s="42">
        <f t="shared" si="12"/>
        <v>0.5631997570966305</v>
      </c>
      <c r="CA15" s="42">
        <f t="shared" si="13"/>
        <v>0.20196402521916856</v>
      </c>
      <c r="CB15" s="42">
        <f t="shared" si="14"/>
        <v>0.40251102201415123</v>
      </c>
      <c r="CC15" s="42">
        <f t="shared" si="15"/>
        <v>0.21129981508960571</v>
      </c>
      <c r="CD15" s="42">
        <f t="shared" si="16"/>
        <v>-4.4851418893346873E-2</v>
      </c>
      <c r="CE15" s="42">
        <f t="shared" si="17"/>
        <v>0.10797659082279831</v>
      </c>
      <c r="CF15" s="42">
        <f t="shared" si="18"/>
        <v>0.23482751491917564</v>
      </c>
      <c r="CG15" s="42">
        <f t="shared" si="19"/>
        <v>-0.11767336603933465</v>
      </c>
      <c r="CH15" s="42">
        <f t="shared" si="20"/>
        <v>1.28887497974645</v>
      </c>
      <c r="CI15" s="42">
        <f t="shared" si="21"/>
        <v>0.71636164861325113</v>
      </c>
      <c r="CJ15" s="42">
        <f t="shared" si="22"/>
        <v>-0.16789416947158953</v>
      </c>
      <c r="CK15" s="42">
        <f t="shared" si="23"/>
        <v>0.41070648479690552</v>
      </c>
      <c r="CL15" s="40"/>
      <c r="CM15" s="63">
        <f t="shared" si="24"/>
        <v>0.30820964547243096</v>
      </c>
      <c r="CN15" s="64">
        <f t="shared" si="25"/>
        <v>18.15962477730006</v>
      </c>
      <c r="CO15" s="43"/>
      <c r="CP15" s="43"/>
    </row>
    <row r="16" spans="1:94" ht="12" x14ac:dyDescent="0.3">
      <c r="A16" s="35" t="s">
        <v>15</v>
      </c>
      <c r="B16" s="98">
        <v>14</v>
      </c>
      <c r="C16" s="98">
        <v>14</v>
      </c>
      <c r="D16" s="98">
        <v>14</v>
      </c>
      <c r="E16" s="98">
        <v>15</v>
      </c>
      <c r="F16" s="98">
        <v>15</v>
      </c>
      <c r="G16" s="98">
        <v>14</v>
      </c>
      <c r="H16" s="98">
        <v>14</v>
      </c>
      <c r="I16" s="98">
        <v>12</v>
      </c>
      <c r="J16" s="98">
        <v>13</v>
      </c>
      <c r="K16" s="98">
        <v>13</v>
      </c>
      <c r="L16" s="98">
        <v>12</v>
      </c>
      <c r="M16" s="98">
        <v>11</v>
      </c>
      <c r="N16" s="98">
        <v>11</v>
      </c>
      <c r="O16" s="98">
        <v>12</v>
      </c>
      <c r="P16" s="98">
        <v>12</v>
      </c>
      <c r="Q16" s="98">
        <v>12</v>
      </c>
      <c r="R16" s="98">
        <v>13</v>
      </c>
      <c r="S16" s="98">
        <v>12</v>
      </c>
      <c r="T16" s="98">
        <v>12</v>
      </c>
      <c r="U16" s="98">
        <v>12</v>
      </c>
      <c r="V16" s="38"/>
      <c r="W16" s="60">
        <f t="shared" ca="1" si="0"/>
        <v>2011</v>
      </c>
      <c r="X16" s="39"/>
      <c r="Y16" s="149">
        <f>VLOOKUP(A16,[1]Summary!$A$2:$C$66,2,FALSE)</f>
        <v>673.68347023147999</v>
      </c>
      <c r="Z16" s="149">
        <v>629.92565618771755</v>
      </c>
      <c r="AA16" s="149">
        <v>116.75709239976023</v>
      </c>
      <c r="AB16" s="149">
        <v>789.40760534248659</v>
      </c>
      <c r="AC16" s="149">
        <v>745.03039695412258</v>
      </c>
      <c r="AD16" s="149">
        <v>816.43175419166289</v>
      </c>
      <c r="AE16" s="149">
        <v>818.71140475371487</v>
      </c>
      <c r="AF16" s="149">
        <v>821.57330010304224</v>
      </c>
      <c r="AG16" s="149">
        <v>745.14793530157669</v>
      </c>
      <c r="AH16" s="149">
        <v>745.26868117365871</v>
      </c>
      <c r="AI16" s="149">
        <v>776.51976447128959</v>
      </c>
      <c r="AJ16" s="149">
        <v>792.9284148833226</v>
      </c>
      <c r="AK16" s="149">
        <v>725.33043332474597</v>
      </c>
      <c r="AL16" s="149">
        <v>673.46621754997477</v>
      </c>
      <c r="AM16" s="149">
        <v>742.50240500000052</v>
      </c>
      <c r="AN16" s="149">
        <v>747.53501200000107</v>
      </c>
      <c r="AO16" s="149">
        <v>714.26355000000592</v>
      </c>
      <c r="AP16" s="149">
        <v>727.50489299999538</v>
      </c>
      <c r="AQ16" s="149">
        <v>584.9592720000021</v>
      </c>
      <c r="AR16" s="149">
        <v>533.23683999999957</v>
      </c>
      <c r="AS16" s="40"/>
      <c r="AT16" s="60">
        <f t="shared" ca="1" si="1"/>
        <v>2015</v>
      </c>
      <c r="AU16" s="39"/>
      <c r="AV16" s="38">
        <f t="shared" si="26"/>
        <v>43.757814043762437</v>
      </c>
      <c r="AW16" s="38">
        <f t="shared" si="27"/>
        <v>513.16856378795728</v>
      </c>
      <c r="AX16" s="38">
        <f t="shared" si="28"/>
        <v>-672.65051294272632</v>
      </c>
      <c r="AY16" s="38">
        <f t="shared" si="29"/>
        <v>44.377208388364011</v>
      </c>
      <c r="AZ16" s="38">
        <f t="shared" si="30"/>
        <v>-71.40135723754031</v>
      </c>
      <c r="BA16" s="38">
        <f t="shared" si="31"/>
        <v>-2.2796505620519838</v>
      </c>
      <c r="BB16" s="38">
        <f t="shared" si="32"/>
        <v>-2.8618953493273693</v>
      </c>
      <c r="BC16" s="38">
        <f t="shared" si="33"/>
        <v>76.425364801465548</v>
      </c>
      <c r="BD16" s="38">
        <f t="shared" si="34"/>
        <v>-0.12074587208201137</v>
      </c>
      <c r="BE16" s="38">
        <f t="shared" si="35"/>
        <v>-31.251083297630885</v>
      </c>
      <c r="BF16" s="38">
        <f t="shared" si="44"/>
        <v>-16.408650412033012</v>
      </c>
      <c r="BG16" s="38">
        <f t="shared" si="36"/>
        <v>67.597981558576635</v>
      </c>
      <c r="BH16" s="38">
        <f t="shared" si="37"/>
        <v>51.864215774771196</v>
      </c>
      <c r="BI16" s="38">
        <f t="shared" si="38"/>
        <v>-69.03618745002575</v>
      </c>
      <c r="BJ16" s="38">
        <f t="shared" si="39"/>
        <v>-5.0326070000005529</v>
      </c>
      <c r="BK16" s="38">
        <f t="shared" si="40"/>
        <v>33.271461999995154</v>
      </c>
      <c r="BL16" s="38">
        <f t="shared" si="41"/>
        <v>-13.241342999989456</v>
      </c>
      <c r="BM16" s="38">
        <f t="shared" si="42"/>
        <v>142.54562099999328</v>
      </c>
      <c r="BN16" s="38">
        <f t="shared" si="43"/>
        <v>51.722432000002527</v>
      </c>
      <c r="BO16" s="38"/>
      <c r="BP16" s="61">
        <f t="shared" si="3"/>
        <v>7.3919279069200217</v>
      </c>
      <c r="BQ16" s="62">
        <f t="shared" si="4"/>
        <v>140.44663023148041</v>
      </c>
      <c r="BR16" s="94"/>
      <c r="BS16" s="212">
        <f t="shared" si="5"/>
        <v>6.9465044984169833E-2</v>
      </c>
      <c r="BT16" s="42">
        <f t="shared" si="6"/>
        <v>4.395181082712635</v>
      </c>
      <c r="BU16" s="42">
        <f t="shared" si="7"/>
        <v>-0.85209530335205619</v>
      </c>
      <c r="BV16" s="42">
        <f t="shared" si="8"/>
        <v>5.9564292369532312E-2</v>
      </c>
      <c r="BW16" s="42">
        <f t="shared" si="9"/>
        <v>-8.7455389713784193E-2</v>
      </c>
      <c r="BX16" s="42">
        <f t="shared" si="10"/>
        <v>-2.7844372862226852E-3</v>
      </c>
      <c r="BY16" s="42">
        <f t="shared" si="11"/>
        <v>-3.4834327612258686E-3</v>
      </c>
      <c r="BZ16" s="42">
        <f t="shared" si="12"/>
        <v>0.10256401605747545</v>
      </c>
      <c r="CA16" s="42">
        <f t="shared" si="13"/>
        <v>-1.620165654778738E-4</v>
      </c>
      <c r="CB16" s="42">
        <f t="shared" si="14"/>
        <v>-4.0245058435710135E-2</v>
      </c>
      <c r="CC16" s="42">
        <f t="shared" si="15"/>
        <v>-2.0693734899697724E-2</v>
      </c>
      <c r="CD16" s="42">
        <f t="shared" si="16"/>
        <v>9.3196119248331044E-2</v>
      </c>
      <c r="CE16" s="42">
        <f t="shared" si="17"/>
        <v>7.7010864722286687E-2</v>
      </c>
      <c r="CF16" s="42">
        <f t="shared" si="18"/>
        <v>-9.2977729075538362E-2</v>
      </c>
      <c r="CG16" s="42">
        <f t="shared" si="19"/>
        <v>-6.7322692839978382E-3</v>
      </c>
      <c r="CH16" s="42">
        <f t="shared" si="20"/>
        <v>4.6581492223696452E-2</v>
      </c>
      <c r="CI16" s="42">
        <f t="shared" si="21"/>
        <v>-1.8201036346829791E-2</v>
      </c>
      <c r="CJ16" s="42">
        <f t="shared" si="22"/>
        <v>0.24368469365845491</v>
      </c>
      <c r="CK16" s="42">
        <f t="shared" si="23"/>
        <v>9.6997109201987231E-2</v>
      </c>
      <c r="CL16" s="40"/>
      <c r="CM16" s="63">
        <f t="shared" si="24"/>
        <v>0.21365338460305411</v>
      </c>
      <c r="CN16" s="64">
        <f t="shared" si="25"/>
        <v>0.26338508463046284</v>
      </c>
    </row>
    <row r="17" spans="1:92" ht="12" x14ac:dyDescent="0.3">
      <c r="A17" s="113" t="s">
        <v>251</v>
      </c>
      <c r="B17" s="98">
        <v>15</v>
      </c>
      <c r="C17" s="98">
        <v>15</v>
      </c>
      <c r="D17" s="98">
        <v>15</v>
      </c>
      <c r="E17" s="98">
        <v>17</v>
      </c>
      <c r="F17" s="98">
        <v>18</v>
      </c>
      <c r="G17" s="98">
        <v>17</v>
      </c>
      <c r="H17" s="98">
        <v>16</v>
      </c>
      <c r="I17" s="98">
        <v>15</v>
      </c>
      <c r="J17" s="98">
        <v>15</v>
      </c>
      <c r="K17" s="98">
        <v>15</v>
      </c>
      <c r="L17" s="98">
        <v>15</v>
      </c>
      <c r="M17" s="98">
        <v>15</v>
      </c>
      <c r="N17" s="98">
        <v>15</v>
      </c>
      <c r="O17" s="98">
        <v>15</v>
      </c>
      <c r="P17" s="98">
        <v>15</v>
      </c>
      <c r="Q17" s="98">
        <v>15</v>
      </c>
      <c r="R17" s="98">
        <v>15</v>
      </c>
      <c r="S17" s="98">
        <v>15</v>
      </c>
      <c r="T17" s="98">
        <v>15</v>
      </c>
      <c r="U17" s="98">
        <v>14</v>
      </c>
      <c r="V17" s="38"/>
      <c r="W17" s="60">
        <f t="shared" ca="1" si="0"/>
        <v>2003</v>
      </c>
      <c r="X17" s="39"/>
      <c r="Y17" s="149">
        <f>VLOOKUP(A17,[1]Summary!$A$2:$C$66,2,FALSE)</f>
        <v>629.27842331195995</v>
      </c>
      <c r="Z17" s="149">
        <v>566.00640164596427</v>
      </c>
      <c r="AA17" s="149">
        <v>102.16054266687948</v>
      </c>
      <c r="AB17" s="149">
        <v>691.39421015887706</v>
      </c>
      <c r="AC17" s="149">
        <v>614.17652434437389</v>
      </c>
      <c r="AD17" s="149">
        <v>677.17324867242667</v>
      </c>
      <c r="AE17" s="149">
        <v>679.95317647654656</v>
      </c>
      <c r="AF17" s="149">
        <v>699.01334399004543</v>
      </c>
      <c r="AG17" s="149">
        <v>610.59762795504582</v>
      </c>
      <c r="AH17" s="149">
        <v>621.05227759215586</v>
      </c>
      <c r="AI17" s="149">
        <v>592.53394387397873</v>
      </c>
      <c r="AJ17" s="149">
        <v>561.47946076211178</v>
      </c>
      <c r="AK17" s="149">
        <v>507.71573171442981</v>
      </c>
      <c r="AL17" s="149">
        <v>562.33741803276143</v>
      </c>
      <c r="AM17" s="149">
        <v>560.47896700000001</v>
      </c>
      <c r="AN17" s="149">
        <v>561.07745199999999</v>
      </c>
      <c r="AO17" s="149">
        <v>525.92904399999998</v>
      </c>
      <c r="AP17" s="149">
        <v>537.57366500000001</v>
      </c>
      <c r="AQ17" s="149">
        <v>476.22554300000002</v>
      </c>
      <c r="AR17" s="149">
        <v>419.29432600000001</v>
      </c>
      <c r="AS17" s="40"/>
      <c r="AT17" s="60">
        <f t="shared" ca="1" si="1"/>
        <v>2015</v>
      </c>
      <c r="AU17" s="39"/>
      <c r="AV17" s="38">
        <f t="shared" si="26"/>
        <v>63.27202166599568</v>
      </c>
      <c r="AW17" s="38">
        <f t="shared" si="27"/>
        <v>463.84585897908482</v>
      </c>
      <c r="AX17" s="38">
        <f t="shared" si="28"/>
        <v>-589.23366749199761</v>
      </c>
      <c r="AY17" s="38">
        <f t="shared" si="29"/>
        <v>77.21768581450317</v>
      </c>
      <c r="AZ17" s="38">
        <f t="shared" si="30"/>
        <v>-62.996724328052778</v>
      </c>
      <c r="BA17" s="38">
        <f t="shared" si="31"/>
        <v>-2.7799278041198932</v>
      </c>
      <c r="BB17" s="38">
        <f t="shared" si="32"/>
        <v>-19.060167513498868</v>
      </c>
      <c r="BC17" s="38">
        <f t="shared" si="33"/>
        <v>88.415716034999605</v>
      </c>
      <c r="BD17" s="38">
        <f t="shared" si="34"/>
        <v>-10.454649637110037</v>
      </c>
      <c r="BE17" s="38">
        <f t="shared" si="35"/>
        <v>28.518333718177132</v>
      </c>
      <c r="BF17" s="38">
        <f t="shared" si="44"/>
        <v>31.054483111866944</v>
      </c>
      <c r="BG17" s="38">
        <f t="shared" si="36"/>
        <v>53.763729047681977</v>
      </c>
      <c r="BH17" s="38">
        <f t="shared" si="37"/>
        <v>-54.621686318331626</v>
      </c>
      <c r="BI17" s="38">
        <f t="shared" si="38"/>
        <v>1.8584510327614225</v>
      </c>
      <c r="BJ17" s="38">
        <f t="shared" si="39"/>
        <v>-0.59848499999998239</v>
      </c>
      <c r="BK17" s="38">
        <f t="shared" si="40"/>
        <v>35.148408000000018</v>
      </c>
      <c r="BL17" s="38">
        <f t="shared" si="41"/>
        <v>-11.644621000000029</v>
      </c>
      <c r="BM17" s="38">
        <f t="shared" si="42"/>
        <v>61.348121999999989</v>
      </c>
      <c r="BN17" s="38">
        <f t="shared" si="43"/>
        <v>56.931217000000004</v>
      </c>
      <c r="BO17" s="38"/>
      <c r="BP17" s="61">
        <f t="shared" si="3"/>
        <v>11.051794595366312</v>
      </c>
      <c r="BQ17" s="62">
        <f t="shared" si="4"/>
        <v>209.98409731195994</v>
      </c>
      <c r="BR17" s="94"/>
      <c r="BS17" s="212">
        <f t="shared" si="5"/>
        <v>0.11178675979988673</v>
      </c>
      <c r="BT17" s="42">
        <f t="shared" si="6"/>
        <v>4.5403621287679785</v>
      </c>
      <c r="BU17" s="42">
        <f t="shared" si="7"/>
        <v>-0.85223980593733384</v>
      </c>
      <c r="BV17" s="42">
        <f t="shared" si="8"/>
        <v>0.12572555731747004</v>
      </c>
      <c r="BW17" s="42">
        <f t="shared" si="9"/>
        <v>-9.3028961866930771E-2</v>
      </c>
      <c r="BX17" s="42">
        <f t="shared" si="10"/>
        <v>-4.0884106439875723E-3</v>
      </c>
      <c r="BY17" s="42">
        <f t="shared" si="11"/>
        <v>-2.7267244148303837E-2</v>
      </c>
      <c r="BZ17" s="42">
        <f t="shared" si="12"/>
        <v>0.14480193172566502</v>
      </c>
      <c r="CA17" s="42">
        <f t="shared" si="13"/>
        <v>-1.6833767485151419E-2</v>
      </c>
      <c r="CB17" s="42">
        <f t="shared" si="14"/>
        <v>4.8129451507410215E-2</v>
      </c>
      <c r="CC17" s="42">
        <f t="shared" si="15"/>
        <v>5.5308315409642539E-2</v>
      </c>
      <c r="CD17" s="42">
        <f t="shared" si="16"/>
        <v>0.10589336845272701</v>
      </c>
      <c r="CE17" s="42">
        <f t="shared" si="17"/>
        <v>-9.7133295005365272E-2</v>
      </c>
      <c r="CF17" s="42">
        <f t="shared" si="18"/>
        <v>3.3158265379857887E-3</v>
      </c>
      <c r="CG17" s="42">
        <f t="shared" si="19"/>
        <v>-1.0666709165849664E-3</v>
      </c>
      <c r="CH17" s="42">
        <f t="shared" si="20"/>
        <v>6.68310837763888E-2</v>
      </c>
      <c r="CI17" s="42">
        <f t="shared" si="21"/>
        <v>-2.1661442436917033E-2</v>
      </c>
      <c r="CJ17" s="42">
        <f t="shared" si="22"/>
        <v>0.12882156974095782</v>
      </c>
      <c r="CK17" s="42">
        <f t="shared" si="23"/>
        <v>0.13577864871942014</v>
      </c>
      <c r="CL17" s="40"/>
      <c r="CM17" s="63">
        <f t="shared" si="24"/>
        <v>0.22912816017447138</v>
      </c>
      <c r="CN17" s="64">
        <f t="shared" si="25"/>
        <v>0.50080357469936265</v>
      </c>
    </row>
    <row r="18" spans="1:92" ht="12" x14ac:dyDescent="0.3">
      <c r="A18" s="35" t="s">
        <v>121</v>
      </c>
      <c r="B18" s="98">
        <v>16</v>
      </c>
      <c r="C18" s="98">
        <v>17</v>
      </c>
      <c r="D18" s="98">
        <v>23</v>
      </c>
      <c r="E18" s="98">
        <v>16</v>
      </c>
      <c r="F18" s="98">
        <v>16</v>
      </c>
      <c r="G18" s="98">
        <v>16</v>
      </c>
      <c r="H18" s="98">
        <v>19</v>
      </c>
      <c r="I18" s="98">
        <v>18</v>
      </c>
      <c r="J18" s="98">
        <v>18</v>
      </c>
      <c r="K18" s="98">
        <v>16</v>
      </c>
      <c r="L18" s="98">
        <v>16</v>
      </c>
      <c r="M18" s="98">
        <v>16</v>
      </c>
      <c r="N18" s="98">
        <v>16</v>
      </c>
      <c r="O18" s="98">
        <v>16</v>
      </c>
      <c r="P18" s="98">
        <v>17</v>
      </c>
      <c r="Q18" s="98">
        <v>17</v>
      </c>
      <c r="R18" s="98">
        <v>16</v>
      </c>
      <c r="S18" s="98">
        <v>21</v>
      </c>
      <c r="T18" s="98">
        <v>20</v>
      </c>
      <c r="U18" s="98">
        <v>20</v>
      </c>
      <c r="V18" s="38"/>
      <c r="W18" s="60">
        <f t="shared" ca="1" si="0"/>
        <v>2023</v>
      </c>
      <c r="X18" s="39"/>
      <c r="Y18" s="149">
        <f>VLOOKUP(A18,[1]Summary!$A$2:$C$66,2,FALSE)</f>
        <v>603.78432091010052</v>
      </c>
      <c r="Z18" s="149">
        <v>516.48365005346795</v>
      </c>
      <c r="AA18" s="149">
        <v>58.052539143396707</v>
      </c>
      <c r="AB18" s="149">
        <v>692.08285653382006</v>
      </c>
      <c r="AC18" s="149">
        <v>679.58538570766996</v>
      </c>
      <c r="AD18" s="149">
        <v>696.26322576214886</v>
      </c>
      <c r="AE18" s="149">
        <v>484.45884792198092</v>
      </c>
      <c r="AF18" s="149">
        <v>457.77550636623101</v>
      </c>
      <c r="AG18" s="149">
        <v>418.15893519887379</v>
      </c>
      <c r="AH18" s="149">
        <v>403.14623158729796</v>
      </c>
      <c r="AI18" s="149">
        <v>365.68329700362227</v>
      </c>
      <c r="AJ18" s="149">
        <v>396.18085993082184</v>
      </c>
      <c r="AK18" s="149">
        <v>414.71787403130224</v>
      </c>
      <c r="AL18" s="149">
        <v>320.18451831027932</v>
      </c>
      <c r="AM18" s="149">
        <v>359.23738599999945</v>
      </c>
      <c r="AN18" s="149">
        <v>335.89191399999839</v>
      </c>
      <c r="AO18" s="149">
        <v>366.74528100000174</v>
      </c>
      <c r="AP18" s="149">
        <v>272.38150300000024</v>
      </c>
      <c r="AQ18" s="149">
        <v>255.25241899999989</v>
      </c>
      <c r="AR18" s="149">
        <v>198.99611999999996</v>
      </c>
      <c r="AS18" s="40"/>
      <c r="AT18" s="60">
        <f t="shared" ca="1" si="1"/>
        <v>2017</v>
      </c>
      <c r="AU18" s="39"/>
      <c r="AV18" s="38">
        <f t="shared" si="26"/>
        <v>87.300670856632564</v>
      </c>
      <c r="AW18" s="38">
        <f t="shared" si="27"/>
        <v>458.43111091007125</v>
      </c>
      <c r="AX18" s="38">
        <f t="shared" si="28"/>
        <v>-634.03031739042331</v>
      </c>
      <c r="AY18" s="38">
        <f t="shared" si="29"/>
        <v>12.497470826150106</v>
      </c>
      <c r="AZ18" s="38">
        <f t="shared" si="30"/>
        <v>-16.677840054478906</v>
      </c>
      <c r="BA18" s="38">
        <f t="shared" si="31"/>
        <v>211.80437784016794</v>
      </c>
      <c r="BB18" s="38">
        <f t="shared" si="32"/>
        <v>26.683341555749905</v>
      </c>
      <c r="BC18" s="38">
        <f t="shared" si="33"/>
        <v>39.616571167357222</v>
      </c>
      <c r="BD18" s="38">
        <f t="shared" si="34"/>
        <v>15.01270361157583</v>
      </c>
      <c r="BE18" s="38">
        <f t="shared" si="35"/>
        <v>37.46293458367569</v>
      </c>
      <c r="BF18" s="38">
        <f t="shared" si="44"/>
        <v>-30.497562927199567</v>
      </c>
      <c r="BG18" s="38">
        <f t="shared" si="36"/>
        <v>-18.537014100480405</v>
      </c>
      <c r="BH18" s="38">
        <f t="shared" si="37"/>
        <v>94.533355721022929</v>
      </c>
      <c r="BI18" s="38">
        <f t="shared" si="38"/>
        <v>-39.052867689720131</v>
      </c>
      <c r="BJ18" s="38">
        <f t="shared" si="39"/>
        <v>23.345472000001052</v>
      </c>
      <c r="BK18" s="38">
        <f t="shared" si="40"/>
        <v>-30.853367000003345</v>
      </c>
      <c r="BL18" s="38">
        <f t="shared" si="41"/>
        <v>94.363778000001503</v>
      </c>
      <c r="BM18" s="38">
        <f t="shared" si="42"/>
        <v>17.129084000000347</v>
      </c>
      <c r="BN18" s="38">
        <f t="shared" si="43"/>
        <v>56.256298999999927</v>
      </c>
      <c r="BO18" s="38"/>
      <c r="BP18" s="61">
        <f t="shared" si="3"/>
        <v>21.304642153163183</v>
      </c>
      <c r="BQ18" s="62">
        <f t="shared" si="4"/>
        <v>404.78820091010056</v>
      </c>
      <c r="BR18" s="94"/>
      <c r="BS18" s="212">
        <f t="shared" si="5"/>
        <v>0.16902891475382598</v>
      </c>
      <c r="BT18" s="42">
        <f t="shared" si="6"/>
        <v>7.8968313475090497</v>
      </c>
      <c r="BU18" s="42">
        <f t="shared" si="7"/>
        <v>-0.91611909095083932</v>
      </c>
      <c r="BV18" s="42">
        <f t="shared" si="8"/>
        <v>1.8389846351884342E-2</v>
      </c>
      <c r="BW18" s="42">
        <f t="shared" si="9"/>
        <v>-2.3953354762091372E-2</v>
      </c>
      <c r="BX18" s="42">
        <f t="shared" si="10"/>
        <v>0.43719787294353996</v>
      </c>
      <c r="BY18" s="42">
        <f t="shared" si="11"/>
        <v>5.8289142133355343E-2</v>
      </c>
      <c r="BZ18" s="42">
        <f t="shared" si="12"/>
        <v>9.4740463093335059E-2</v>
      </c>
      <c r="CA18" s="42">
        <f t="shared" si="13"/>
        <v>3.7238853883035716E-2</v>
      </c>
      <c r="CB18" s="42">
        <f t="shared" si="14"/>
        <v>0.10244639252228294</v>
      </c>
      <c r="CC18" s="42">
        <f t="shared" si="15"/>
        <v>-7.6978890228379115E-2</v>
      </c>
      <c r="CD18" s="42">
        <f t="shared" si="16"/>
        <v>-4.4697890448486599E-2</v>
      </c>
      <c r="CE18" s="42">
        <f t="shared" si="17"/>
        <v>0.29524649167894501</v>
      </c>
      <c r="CF18" s="42">
        <f t="shared" si="18"/>
        <v>-0.10871047728233996</v>
      </c>
      <c r="CG18" s="42">
        <f t="shared" si="19"/>
        <v>6.950292944533687E-2</v>
      </c>
      <c r="CH18" s="42">
        <f t="shared" si="20"/>
        <v>-8.4127509196234795E-2</v>
      </c>
      <c r="CI18" s="42">
        <f t="shared" si="21"/>
        <v>0.34643974337714645</v>
      </c>
      <c r="CJ18" s="42">
        <f t="shared" si="22"/>
        <v>6.7106451202722406E-2</v>
      </c>
      <c r="CK18" s="42">
        <f t="shared" si="23"/>
        <v>0.28270048179833829</v>
      </c>
      <c r="CL18" s="40"/>
      <c r="CM18" s="63">
        <f t="shared" si="24"/>
        <v>0.45371430093812759</v>
      </c>
      <c r="CN18" s="64">
        <f t="shared" si="25"/>
        <v>2.0341512232002343</v>
      </c>
    </row>
    <row r="19" spans="1:92" ht="12" x14ac:dyDescent="0.3">
      <c r="A19" s="35" t="s">
        <v>14</v>
      </c>
      <c r="B19" s="98">
        <v>17</v>
      </c>
      <c r="C19" s="98">
        <v>16</v>
      </c>
      <c r="D19" s="98">
        <v>18</v>
      </c>
      <c r="E19" s="98">
        <v>18</v>
      </c>
      <c r="F19" s="98">
        <v>17</v>
      </c>
      <c r="G19" s="98">
        <v>18</v>
      </c>
      <c r="H19" s="98">
        <v>15</v>
      </c>
      <c r="I19" s="98">
        <v>13</v>
      </c>
      <c r="J19" s="98">
        <v>11</v>
      </c>
      <c r="K19" s="98">
        <v>11</v>
      </c>
      <c r="L19" s="98">
        <v>13</v>
      </c>
      <c r="M19" s="98">
        <v>13</v>
      </c>
      <c r="N19" s="98">
        <v>14</v>
      </c>
      <c r="O19" s="98">
        <v>14</v>
      </c>
      <c r="P19" s="98">
        <v>14</v>
      </c>
      <c r="Q19" s="98">
        <v>14</v>
      </c>
      <c r="R19" s="98">
        <v>14</v>
      </c>
      <c r="S19" s="98">
        <v>14</v>
      </c>
      <c r="T19" s="98">
        <v>14</v>
      </c>
      <c r="U19" s="98">
        <v>13</v>
      </c>
      <c r="V19" s="38"/>
      <c r="W19" s="60">
        <f t="shared" ca="1" si="0"/>
        <v>2014</v>
      </c>
      <c r="X19" s="39"/>
      <c r="Y19" s="149">
        <f>VLOOKUP(A19,[1]Summary!$A$2:$C$66,2,FALSE)</f>
        <v>599.99067734475784</v>
      </c>
      <c r="Z19" s="149">
        <v>546.96828867401439</v>
      </c>
      <c r="AA19" s="149">
        <v>74.807439375840261</v>
      </c>
      <c r="AB19" s="149">
        <v>647.46091379672123</v>
      </c>
      <c r="AC19" s="149">
        <v>647.81409179962418</v>
      </c>
      <c r="AD19" s="149">
        <v>675.1492981441146</v>
      </c>
      <c r="AE19" s="149">
        <v>699.16976335252366</v>
      </c>
      <c r="AF19" s="149">
        <v>757.87696713004107</v>
      </c>
      <c r="AG19" s="149">
        <v>876.54456982861223</v>
      </c>
      <c r="AH19" s="149">
        <v>849.17259408536859</v>
      </c>
      <c r="AI19" s="149">
        <v>765.29622445699545</v>
      </c>
      <c r="AJ19" s="149">
        <v>730.62306250909671</v>
      </c>
      <c r="AK19" s="149">
        <v>625.88844649221994</v>
      </c>
      <c r="AL19" s="149">
        <v>626.30507751425228</v>
      </c>
      <c r="AM19" s="149">
        <v>688.16129100000262</v>
      </c>
      <c r="AN19" s="149">
        <v>608.51775899999666</v>
      </c>
      <c r="AO19" s="149">
        <v>637.51500799999519</v>
      </c>
      <c r="AP19" s="149">
        <v>627.05064500000185</v>
      </c>
      <c r="AQ19" s="149">
        <v>509.9777140000017</v>
      </c>
      <c r="AR19" s="149">
        <v>432.58417400000059</v>
      </c>
      <c r="AS19" s="40"/>
      <c r="AT19" s="60">
        <f t="shared" ca="1" si="1"/>
        <v>2014</v>
      </c>
      <c r="AU19" s="39"/>
      <c r="AV19" s="38">
        <f t="shared" si="26"/>
        <v>53.022388670743453</v>
      </c>
      <c r="AW19" s="38">
        <f t="shared" si="27"/>
        <v>472.16084929817413</v>
      </c>
      <c r="AX19" s="38">
        <f t="shared" si="28"/>
        <v>-572.65347442088091</v>
      </c>
      <c r="AY19" s="38">
        <f t="shared" si="29"/>
        <v>-0.35317800290295054</v>
      </c>
      <c r="AZ19" s="38">
        <f t="shared" si="30"/>
        <v>-27.335206344490416</v>
      </c>
      <c r="BA19" s="38">
        <f t="shared" si="31"/>
        <v>-24.020465208409064</v>
      </c>
      <c r="BB19" s="38">
        <f t="shared" si="32"/>
        <v>-58.707203777517407</v>
      </c>
      <c r="BC19" s="38">
        <f t="shared" si="33"/>
        <v>-118.66760269857116</v>
      </c>
      <c r="BD19" s="38">
        <f t="shared" si="34"/>
        <v>27.371975743243638</v>
      </c>
      <c r="BE19" s="38">
        <f t="shared" si="35"/>
        <v>83.876369628373141</v>
      </c>
      <c r="BF19" s="38">
        <f t="shared" si="44"/>
        <v>34.673161947898734</v>
      </c>
      <c r="BG19" s="38">
        <f t="shared" si="36"/>
        <v>104.73461601687677</v>
      </c>
      <c r="BH19" s="38">
        <f t="shared" si="37"/>
        <v>-0.41663102203233393</v>
      </c>
      <c r="BI19" s="38">
        <f t="shared" si="38"/>
        <v>-61.856213485750345</v>
      </c>
      <c r="BJ19" s="38">
        <f t="shared" si="39"/>
        <v>79.643532000005962</v>
      </c>
      <c r="BK19" s="38">
        <f t="shared" si="40"/>
        <v>-28.997248999998533</v>
      </c>
      <c r="BL19" s="38">
        <f t="shared" si="41"/>
        <v>10.464362999993341</v>
      </c>
      <c r="BM19" s="38">
        <f t="shared" si="42"/>
        <v>117.07293100000015</v>
      </c>
      <c r="BN19" s="38">
        <f t="shared" si="43"/>
        <v>77.39354000000111</v>
      </c>
      <c r="BO19" s="38"/>
      <c r="BP19" s="61">
        <f t="shared" si="3"/>
        <v>8.8108685970924938</v>
      </c>
      <c r="BQ19" s="62">
        <f t="shared" si="4"/>
        <v>167.40650334475725</v>
      </c>
      <c r="BR19" s="94"/>
      <c r="BS19" s="212">
        <f t="shared" si="5"/>
        <v>9.6938688711337928E-2</v>
      </c>
      <c r="BT19" s="42">
        <f t="shared" si="6"/>
        <v>6.3116830790850829</v>
      </c>
      <c r="BU19" s="42">
        <f t="shared" si="7"/>
        <v>-0.8844603005652214</v>
      </c>
      <c r="BV19" s="42">
        <f t="shared" si="8"/>
        <v>-5.4518419307891808E-4</v>
      </c>
      <c r="BW19" s="42">
        <f t="shared" si="9"/>
        <v>-4.0487646835493774E-2</v>
      </c>
      <c r="BX19" s="42">
        <f t="shared" si="10"/>
        <v>-3.4355697954143172E-2</v>
      </c>
      <c r="BY19" s="42">
        <f t="shared" si="11"/>
        <v>-7.7462710075267505E-2</v>
      </c>
      <c r="BZ19" s="42">
        <f t="shared" si="12"/>
        <v>-0.1353811395144161</v>
      </c>
      <c r="CA19" s="42">
        <f t="shared" si="13"/>
        <v>3.2233701292168515E-2</v>
      </c>
      <c r="CB19" s="42">
        <f t="shared" si="14"/>
        <v>0.10959987381080616</v>
      </c>
      <c r="CC19" s="42">
        <f t="shared" si="15"/>
        <v>4.7456977102289466E-2</v>
      </c>
      <c r="CD19" s="42">
        <f t="shared" si="16"/>
        <v>0.16733751294477472</v>
      </c>
      <c r="CE19" s="42">
        <f t="shared" si="17"/>
        <v>-6.6522057219442488E-4</v>
      </c>
      <c r="CF19" s="42">
        <f t="shared" si="18"/>
        <v>-8.9886214605102044E-2</v>
      </c>
      <c r="CG19" s="42">
        <f t="shared" si="19"/>
        <v>0.13088119586006419</v>
      </c>
      <c r="CH19" s="42">
        <f t="shared" si="20"/>
        <v>-4.5484809982698882E-2</v>
      </c>
      <c r="CI19" s="42">
        <f t="shared" si="21"/>
        <v>1.6688226195817668E-2</v>
      </c>
      <c r="CJ19" s="42">
        <f t="shared" si="22"/>
        <v>0.22956479819822051</v>
      </c>
      <c r="CK19" s="42">
        <f t="shared" si="23"/>
        <v>0.17890978138280444</v>
      </c>
      <c r="CL19" s="40"/>
      <c r="CM19" s="63">
        <f t="shared" si="24"/>
        <v>0.31645078475188154</v>
      </c>
      <c r="CN19" s="64">
        <f t="shared" si="25"/>
        <v>0.38699174266314484</v>
      </c>
    </row>
    <row r="20" spans="1:92" ht="12" x14ac:dyDescent="0.3">
      <c r="A20" s="35" t="s">
        <v>18</v>
      </c>
      <c r="B20" s="98">
        <v>18</v>
      </c>
      <c r="C20" s="98">
        <v>18</v>
      </c>
      <c r="D20" s="98">
        <v>12</v>
      </c>
      <c r="E20" s="98">
        <v>19</v>
      </c>
      <c r="F20" s="98">
        <v>20</v>
      </c>
      <c r="G20" s="98">
        <v>19</v>
      </c>
      <c r="H20" s="98">
        <v>18</v>
      </c>
      <c r="I20" s="98">
        <v>19</v>
      </c>
      <c r="J20" s="98">
        <v>17</v>
      </c>
      <c r="K20" s="98">
        <v>19</v>
      </c>
      <c r="L20" s="98">
        <v>19</v>
      </c>
      <c r="M20" s="98">
        <v>17</v>
      </c>
      <c r="N20" s="98">
        <v>17</v>
      </c>
      <c r="O20" s="98">
        <v>19</v>
      </c>
      <c r="P20" s="98">
        <v>20</v>
      </c>
      <c r="Q20" s="98">
        <v>22</v>
      </c>
      <c r="R20" s="98">
        <v>22</v>
      </c>
      <c r="S20" s="98">
        <v>22</v>
      </c>
      <c r="T20" s="98">
        <v>21</v>
      </c>
      <c r="U20" s="98">
        <v>21</v>
      </c>
      <c r="V20" s="38"/>
      <c r="W20" s="60">
        <f t="shared" ca="1" si="0"/>
        <v>2021</v>
      </c>
      <c r="X20" s="39"/>
      <c r="Y20" s="149">
        <f>VLOOKUP(A20,[1]Summary!$A$2:$C$66,2,FALSE)</f>
        <v>558.89211179724145</v>
      </c>
      <c r="Z20" s="149">
        <v>494.04318147003102</v>
      </c>
      <c r="AA20" s="149">
        <v>147.16129371569707</v>
      </c>
      <c r="AB20" s="149">
        <v>612.68927780054037</v>
      </c>
      <c r="AC20" s="149">
        <v>452.922482865966</v>
      </c>
      <c r="AD20" s="149">
        <v>460.09552260395759</v>
      </c>
      <c r="AE20" s="149">
        <v>509.66111219269402</v>
      </c>
      <c r="AF20" s="149">
        <v>402.25400813382231</v>
      </c>
      <c r="AG20" s="149">
        <v>450.57190434043287</v>
      </c>
      <c r="AH20" s="149">
        <v>347.44545142519144</v>
      </c>
      <c r="AI20" s="149">
        <v>300.80654234497803</v>
      </c>
      <c r="AJ20" s="149">
        <v>340.7996993734393</v>
      </c>
      <c r="AK20" s="149">
        <v>373.06990858824304</v>
      </c>
      <c r="AL20" s="149">
        <v>298.75643673955307</v>
      </c>
      <c r="AM20" s="149">
        <v>274.51896199999965</v>
      </c>
      <c r="AN20" s="149">
        <v>279.88952300000022</v>
      </c>
      <c r="AO20" s="149">
        <v>242.43180599999945</v>
      </c>
      <c r="AP20" s="149">
        <v>221.83291800000012</v>
      </c>
      <c r="AQ20" s="149">
        <v>213.26227699999959</v>
      </c>
      <c r="AR20" s="149">
        <v>192.74492399999997</v>
      </c>
      <c r="AS20" s="40"/>
      <c r="AT20" s="60">
        <f t="shared" ca="1" si="1"/>
        <v>2019</v>
      </c>
      <c r="AU20" s="39"/>
      <c r="AV20" s="38">
        <f t="shared" si="26"/>
        <v>64.848930327210439</v>
      </c>
      <c r="AW20" s="38">
        <f t="shared" si="27"/>
        <v>346.88188775433395</v>
      </c>
      <c r="AX20" s="38">
        <f t="shared" si="28"/>
        <v>-465.5279840848433</v>
      </c>
      <c r="AY20" s="38">
        <f t="shared" si="29"/>
        <v>159.76679493457436</v>
      </c>
      <c r="AZ20" s="38">
        <f t="shared" si="30"/>
        <v>-7.1730397379915871</v>
      </c>
      <c r="BA20" s="38">
        <f t="shared" si="31"/>
        <v>-49.56558958873643</v>
      </c>
      <c r="BB20" s="38">
        <f t="shared" si="32"/>
        <v>107.40710405887171</v>
      </c>
      <c r="BC20" s="38">
        <f t="shared" si="33"/>
        <v>-48.317896206610556</v>
      </c>
      <c r="BD20" s="38">
        <f t="shared" si="34"/>
        <v>103.12645291524143</v>
      </c>
      <c r="BE20" s="38">
        <f t="shared" si="35"/>
        <v>46.638909080213409</v>
      </c>
      <c r="BF20" s="38">
        <f t="shared" si="44"/>
        <v>-39.993157028461269</v>
      </c>
      <c r="BG20" s="38">
        <f t="shared" si="36"/>
        <v>-32.270209214803742</v>
      </c>
      <c r="BH20" s="38">
        <f t="shared" si="37"/>
        <v>74.313471848689971</v>
      </c>
      <c r="BI20" s="38">
        <f t="shared" si="38"/>
        <v>24.23747473955342</v>
      </c>
      <c r="BJ20" s="38">
        <f t="shared" si="39"/>
        <v>-5.3705610000005777</v>
      </c>
      <c r="BK20" s="38">
        <f t="shared" si="40"/>
        <v>37.45771700000077</v>
      </c>
      <c r="BL20" s="38">
        <f t="shared" si="41"/>
        <v>20.598887999999334</v>
      </c>
      <c r="BM20" s="38">
        <f t="shared" si="42"/>
        <v>8.5706410000005349</v>
      </c>
      <c r="BN20" s="38">
        <f t="shared" si="43"/>
        <v>20.517352999999616</v>
      </c>
      <c r="BO20" s="38"/>
      <c r="BP20" s="61">
        <f t="shared" si="3"/>
        <v>19.270904620907444</v>
      </c>
      <c r="BQ20" s="62">
        <f t="shared" si="4"/>
        <v>366.14718779724149</v>
      </c>
      <c r="BR20" s="94"/>
      <c r="BS20" s="212">
        <f t="shared" si="5"/>
        <v>0.13126166448497822</v>
      </c>
      <c r="BT20" s="42">
        <f t="shared" si="6"/>
        <v>2.3571543780015949</v>
      </c>
      <c r="BU20" s="42">
        <f t="shared" si="7"/>
        <v>-0.75981088775703187</v>
      </c>
      <c r="BV20" s="42">
        <f t="shared" si="8"/>
        <v>0.35274644332870175</v>
      </c>
      <c r="BW20" s="42">
        <f t="shared" si="9"/>
        <v>-1.5590327194220488E-2</v>
      </c>
      <c r="BX20" s="42">
        <f t="shared" si="10"/>
        <v>-9.7252053183913612E-2</v>
      </c>
      <c r="BY20" s="42">
        <f t="shared" si="11"/>
        <v>0.26701313569792795</v>
      </c>
      <c r="BZ20" s="42">
        <f t="shared" si="12"/>
        <v>-0.10723681556962683</v>
      </c>
      <c r="CA20" s="42">
        <f t="shared" si="13"/>
        <v>0.29681336305375572</v>
      </c>
      <c r="CB20" s="42">
        <f t="shared" si="14"/>
        <v>0.15504619253502105</v>
      </c>
      <c r="CC20" s="42">
        <f t="shared" si="15"/>
        <v>-0.11735091639455297</v>
      </c>
      <c r="CD20" s="42">
        <f t="shared" si="16"/>
        <v>-8.649909433038816E-2</v>
      </c>
      <c r="CE20" s="42">
        <f t="shared" si="17"/>
        <v>0.24874266362158504</v>
      </c>
      <c r="CF20" s="42">
        <f t="shared" si="18"/>
        <v>8.8290712462891552E-2</v>
      </c>
      <c r="CG20" s="42">
        <f t="shared" si="19"/>
        <v>-1.9188145888549668E-2</v>
      </c>
      <c r="CH20" s="42">
        <f t="shared" si="20"/>
        <v>0.15450826200585599</v>
      </c>
      <c r="CI20" s="42">
        <f t="shared" si="21"/>
        <v>9.2857670474313148E-2</v>
      </c>
      <c r="CJ20" s="42">
        <f t="shared" si="22"/>
        <v>4.0188265456813754E-2</v>
      </c>
      <c r="CK20" s="42">
        <f t="shared" si="23"/>
        <v>0.10644821442872154</v>
      </c>
      <c r="CL20" s="40"/>
      <c r="CM20" s="63">
        <f t="shared" si="24"/>
        <v>0.16253382764388827</v>
      </c>
      <c r="CN20" s="64">
        <f t="shared" si="25"/>
        <v>1.8996463315279914</v>
      </c>
    </row>
    <row r="21" spans="1:92" ht="12" x14ac:dyDescent="0.3">
      <c r="A21" s="35" t="s">
        <v>108</v>
      </c>
      <c r="B21" s="98">
        <v>19</v>
      </c>
      <c r="C21" s="98">
        <v>19</v>
      </c>
      <c r="D21" s="98">
        <v>16</v>
      </c>
      <c r="E21" s="98">
        <v>20</v>
      </c>
      <c r="F21" s="98">
        <v>19</v>
      </c>
      <c r="G21" s="98">
        <v>20</v>
      </c>
      <c r="H21" s="98">
        <v>20</v>
      </c>
      <c r="I21" s="98">
        <v>20</v>
      </c>
      <c r="J21" s="98">
        <v>25</v>
      </c>
      <c r="K21" s="98">
        <v>22</v>
      </c>
      <c r="L21" s="98">
        <v>24</v>
      </c>
      <c r="M21" s="98">
        <v>23</v>
      </c>
      <c r="N21" s="98">
        <v>25</v>
      </c>
      <c r="O21" s="98">
        <v>23</v>
      </c>
      <c r="P21" s="98">
        <v>24</v>
      </c>
      <c r="Q21" s="98">
        <v>29</v>
      </c>
      <c r="R21" s="98">
        <v>28</v>
      </c>
      <c r="S21" s="98">
        <v>33</v>
      </c>
      <c r="T21" s="98">
        <v>28</v>
      </c>
      <c r="U21" s="98">
        <v>28</v>
      </c>
      <c r="V21" s="38"/>
      <c r="W21" s="60">
        <f t="shared" ca="1" si="0"/>
        <v>2021</v>
      </c>
      <c r="X21" s="39"/>
      <c r="Y21" s="149">
        <f>VLOOKUP(A21,[1]Summary!$A$2:$C$66,2,FALSE)</f>
        <v>476.52400823822552</v>
      </c>
      <c r="Z21" s="149">
        <v>379.51737494899538</v>
      </c>
      <c r="AA21" s="149">
        <v>91.18887122490554</v>
      </c>
      <c r="AB21" s="149">
        <v>552.89850008479118</v>
      </c>
      <c r="AC21" s="149">
        <v>511.46505445343433</v>
      </c>
      <c r="AD21" s="149">
        <v>438.44186061835399</v>
      </c>
      <c r="AE21" s="149">
        <v>412.54482759833718</v>
      </c>
      <c r="AF21" s="149">
        <v>363.63184725105742</v>
      </c>
      <c r="AG21" s="149">
        <v>271.17233040190712</v>
      </c>
      <c r="AH21" s="149">
        <v>283.05990077761919</v>
      </c>
      <c r="AI21" s="149">
        <v>264.19439679599515</v>
      </c>
      <c r="AJ21" s="149">
        <v>249.69610630295477</v>
      </c>
      <c r="AK21" s="149">
        <v>215.97863219429945</v>
      </c>
      <c r="AL21" s="149">
        <v>243.35004805019395</v>
      </c>
      <c r="AM21" s="149">
        <v>231.73495500000001</v>
      </c>
      <c r="AN21" s="149">
        <v>187.34153099999992</v>
      </c>
      <c r="AO21" s="149">
        <v>177.70512600000029</v>
      </c>
      <c r="AP21" s="149">
        <v>133.31840799999992</v>
      </c>
      <c r="AQ21" s="149">
        <v>146.56557799999996</v>
      </c>
      <c r="AR21" s="149">
        <v>113.23716200000003</v>
      </c>
      <c r="AS21" s="40"/>
      <c r="AT21" s="60">
        <f t="shared" ca="1" si="1"/>
        <v>2019</v>
      </c>
      <c r="AU21" s="39"/>
      <c r="AV21" s="38">
        <f t="shared" si="26"/>
        <v>97.006633289230138</v>
      </c>
      <c r="AW21" s="38">
        <f t="shared" si="27"/>
        <v>288.32850372408984</v>
      </c>
      <c r="AX21" s="38">
        <f t="shared" si="28"/>
        <v>-461.70962885988564</v>
      </c>
      <c r="AY21" s="38">
        <f t="shared" si="29"/>
        <v>41.433445631356847</v>
      </c>
      <c r="AZ21" s="38">
        <f t="shared" si="30"/>
        <v>73.023193835080349</v>
      </c>
      <c r="BA21" s="38">
        <f t="shared" si="31"/>
        <v>25.897033020016806</v>
      </c>
      <c r="BB21" s="38">
        <f t="shared" si="32"/>
        <v>48.912980347279756</v>
      </c>
      <c r="BC21" s="38">
        <f t="shared" si="33"/>
        <v>92.459516849150305</v>
      </c>
      <c r="BD21" s="38">
        <f t="shared" si="34"/>
        <v>-11.887570375712073</v>
      </c>
      <c r="BE21" s="38">
        <f t="shared" si="35"/>
        <v>18.865503981624045</v>
      </c>
      <c r="BF21" s="38">
        <f t="shared" si="44"/>
        <v>14.498290493040372</v>
      </c>
      <c r="BG21" s="38">
        <f t="shared" si="36"/>
        <v>33.717474108655324</v>
      </c>
      <c r="BH21" s="38">
        <f t="shared" si="37"/>
        <v>-27.371415855894497</v>
      </c>
      <c r="BI21" s="38">
        <f t="shared" si="38"/>
        <v>11.615093050193934</v>
      </c>
      <c r="BJ21" s="38">
        <f t="shared" si="39"/>
        <v>44.393424000000095</v>
      </c>
      <c r="BK21" s="38">
        <f t="shared" si="40"/>
        <v>9.6364049999996269</v>
      </c>
      <c r="BL21" s="38">
        <f t="shared" si="41"/>
        <v>44.386718000000371</v>
      </c>
      <c r="BM21" s="38">
        <f t="shared" si="42"/>
        <v>-13.24717000000004</v>
      </c>
      <c r="BN21" s="38">
        <f t="shared" si="43"/>
        <v>33.328415999999933</v>
      </c>
      <c r="BO21" s="38"/>
      <c r="BP21" s="61">
        <f t="shared" si="3"/>
        <v>19.12036032832766</v>
      </c>
      <c r="BQ21" s="62">
        <f t="shared" si="4"/>
        <v>363.28684623822551</v>
      </c>
      <c r="BR21" s="94"/>
      <c r="BS21" s="212">
        <f t="shared" si="5"/>
        <v>0.25560524943625351</v>
      </c>
      <c r="BT21" s="42">
        <f t="shared" si="6"/>
        <v>3.1618825833797741</v>
      </c>
      <c r="BU21" s="42">
        <f t="shared" si="7"/>
        <v>-0.83507122697760794</v>
      </c>
      <c r="BV21" s="42">
        <f t="shared" si="8"/>
        <v>8.1009338312729495E-2</v>
      </c>
      <c r="BW21" s="42">
        <f t="shared" si="9"/>
        <v>0.16655160100838118</v>
      </c>
      <c r="BX21" s="42">
        <f t="shared" si="10"/>
        <v>6.2773864287133163E-2</v>
      </c>
      <c r="BY21" s="42">
        <f t="shared" si="11"/>
        <v>0.13451236660662835</v>
      </c>
      <c r="BZ21" s="42">
        <f t="shared" si="12"/>
        <v>0.3409622092051765</v>
      </c>
      <c r="CA21" s="42">
        <f t="shared" si="13"/>
        <v>-4.1996659869711905E-2</v>
      </c>
      <c r="CB21" s="42">
        <f t="shared" si="14"/>
        <v>7.1407661216189799E-2</v>
      </c>
      <c r="CC21" s="42">
        <f t="shared" si="15"/>
        <v>5.8063742794009388E-2</v>
      </c>
      <c r="CD21" s="42">
        <f t="shared" si="16"/>
        <v>0.15611486083642889</v>
      </c>
      <c r="CE21" s="42">
        <f t="shared" si="17"/>
        <v>-0.11247754448870628</v>
      </c>
      <c r="CF21" s="42">
        <f t="shared" si="18"/>
        <v>5.0122317758207524E-2</v>
      </c>
      <c r="CG21" s="42">
        <f t="shared" si="19"/>
        <v>0.23696520340703375</v>
      </c>
      <c r="CH21" s="42">
        <f t="shared" si="20"/>
        <v>5.4226938844744499E-2</v>
      </c>
      <c r="CI21" s="42">
        <f t="shared" si="21"/>
        <v>0.33293765404099629</v>
      </c>
      <c r="CJ21" s="42">
        <f t="shared" si="22"/>
        <v>-9.0383909924607542E-2</v>
      </c>
      <c r="CK21" s="42">
        <f t="shared" si="23"/>
        <v>0.2943240135248173</v>
      </c>
      <c r="CL21" s="40"/>
      <c r="CM21" s="63">
        <f t="shared" si="24"/>
        <v>0.23039632965251947</v>
      </c>
      <c r="CN21" s="64">
        <f t="shared" si="25"/>
        <v>3.2081945522285817</v>
      </c>
    </row>
    <row r="22" spans="1:92" ht="12" x14ac:dyDescent="0.3">
      <c r="A22" s="35" t="s">
        <v>135</v>
      </c>
      <c r="B22" s="98">
        <v>20</v>
      </c>
      <c r="C22" s="98">
        <v>53</v>
      </c>
      <c r="D22" s="98">
        <v>45</v>
      </c>
      <c r="E22" s="98">
        <v>13</v>
      </c>
      <c r="F22" s="98">
        <v>12</v>
      </c>
      <c r="G22" s="98">
        <v>13</v>
      </c>
      <c r="H22" s="98">
        <v>17</v>
      </c>
      <c r="I22" s="98">
        <v>17</v>
      </c>
      <c r="J22" s="98">
        <v>19</v>
      </c>
      <c r="K22" s="98">
        <v>18</v>
      </c>
      <c r="L22" s="98">
        <v>18</v>
      </c>
      <c r="M22" s="98">
        <v>21</v>
      </c>
      <c r="N22" s="98">
        <v>30</v>
      </c>
      <c r="O22" s="98">
        <v>35</v>
      </c>
      <c r="P22" s="98">
        <v>39</v>
      </c>
      <c r="Q22" s="98">
        <v>33</v>
      </c>
      <c r="R22" s="98">
        <v>37</v>
      </c>
      <c r="S22" s="98">
        <v>36</v>
      </c>
      <c r="T22" s="98">
        <v>34</v>
      </c>
      <c r="U22" s="98">
        <v>39</v>
      </c>
      <c r="V22" s="38"/>
      <c r="W22" s="60">
        <f t="shared" ca="1" si="0"/>
        <v>2018</v>
      </c>
      <c r="X22" s="39"/>
      <c r="Y22" s="149">
        <f>VLOOKUP(A22,[1]Summary!$A$2:$C$66,2,FALSE)</f>
        <v>368.23727424489613</v>
      </c>
      <c r="Z22" s="149">
        <v>46.985990627028556</v>
      </c>
      <c r="AA22" s="149">
        <v>15.086965611349791</v>
      </c>
      <c r="AB22" s="149">
        <v>883.07304145044975</v>
      </c>
      <c r="AC22" s="149">
        <v>859.60189319828294</v>
      </c>
      <c r="AD22" s="149">
        <v>819.42404363451669</v>
      </c>
      <c r="AE22" s="149">
        <v>644.63455830475084</v>
      </c>
      <c r="AF22" s="149">
        <v>526.07726973752528</v>
      </c>
      <c r="AG22" s="149">
        <v>356.85013153694882</v>
      </c>
      <c r="AH22" s="149">
        <v>378.0031855320355</v>
      </c>
      <c r="AI22" s="149">
        <v>301.12034789068827</v>
      </c>
      <c r="AJ22" s="149">
        <v>270.2876937371085</v>
      </c>
      <c r="AK22" s="149">
        <v>185.91657821075566</v>
      </c>
      <c r="AL22" s="149">
        <v>131.13841516365139</v>
      </c>
      <c r="AM22" s="149">
        <v>107.86025900000006</v>
      </c>
      <c r="AN22" s="149">
        <v>143.35269699999989</v>
      </c>
      <c r="AO22" s="149">
        <v>107.27574299999996</v>
      </c>
      <c r="AP22" s="149">
        <v>95.023107999999951</v>
      </c>
      <c r="AQ22" s="149">
        <v>95.129877000000079</v>
      </c>
      <c r="AR22" s="149">
        <v>67.536300000000011</v>
      </c>
      <c r="AS22" s="40"/>
      <c r="AT22" s="60">
        <f t="shared" ca="1" si="1"/>
        <v>2019</v>
      </c>
      <c r="AU22" s="39"/>
      <c r="AV22" s="38">
        <f t="shared" si="26"/>
        <v>321.25128361786756</v>
      </c>
      <c r="AW22" s="38">
        <f t="shared" si="27"/>
        <v>31.899025015678767</v>
      </c>
      <c r="AX22" s="38">
        <f t="shared" si="28"/>
        <v>-867.98607583909995</v>
      </c>
      <c r="AY22" s="38">
        <f t="shared" si="29"/>
        <v>23.471148252166813</v>
      </c>
      <c r="AZ22" s="38">
        <f t="shared" si="30"/>
        <v>40.177849563766245</v>
      </c>
      <c r="BA22" s="38">
        <f t="shared" si="31"/>
        <v>174.78948532976585</v>
      </c>
      <c r="BB22" s="38">
        <f t="shared" si="32"/>
        <v>118.55728856722556</v>
      </c>
      <c r="BC22" s="38">
        <f t="shared" si="33"/>
        <v>169.22713820057646</v>
      </c>
      <c r="BD22" s="38">
        <f t="shared" si="34"/>
        <v>-21.15305399508668</v>
      </c>
      <c r="BE22" s="38">
        <f t="shared" si="35"/>
        <v>76.882837641347237</v>
      </c>
      <c r="BF22" s="38">
        <f t="shared" si="44"/>
        <v>30.832654153579767</v>
      </c>
      <c r="BG22" s="38">
        <f t="shared" si="36"/>
        <v>84.371115526352838</v>
      </c>
      <c r="BH22" s="38">
        <f t="shared" si="37"/>
        <v>54.778163047104272</v>
      </c>
      <c r="BI22" s="38">
        <f t="shared" si="38"/>
        <v>23.278156163651332</v>
      </c>
      <c r="BJ22" s="38">
        <f t="shared" si="39"/>
        <v>-35.492437999999837</v>
      </c>
      <c r="BK22" s="38">
        <f t="shared" si="40"/>
        <v>36.07695399999993</v>
      </c>
      <c r="BL22" s="38">
        <f t="shared" si="41"/>
        <v>12.252635000000012</v>
      </c>
      <c r="BM22" s="38">
        <f t="shared" si="42"/>
        <v>-0.10676900000012779</v>
      </c>
      <c r="BN22" s="38">
        <f t="shared" si="43"/>
        <v>27.593577000000067</v>
      </c>
      <c r="BO22" s="38"/>
      <c r="BP22" s="61">
        <f t="shared" si="3"/>
        <v>15.826367065520852</v>
      </c>
      <c r="BQ22" s="62">
        <f t="shared" si="4"/>
        <v>300.70097424489609</v>
      </c>
      <c r="BR22" s="94"/>
      <c r="BS22" s="212">
        <f t="shared" si="5"/>
        <v>6.8371716618244225</v>
      </c>
      <c r="BT22" s="42">
        <f t="shared" si="6"/>
        <v>2.114343323728491</v>
      </c>
      <c r="BU22" s="42">
        <f t="shared" si="7"/>
        <v>-0.98291538196368289</v>
      </c>
      <c r="BV22" s="42">
        <f t="shared" si="8"/>
        <v>2.7304672590748646E-2</v>
      </c>
      <c r="BW22" s="42">
        <f t="shared" si="9"/>
        <v>4.9031816769202097E-2</v>
      </c>
      <c r="BX22" s="42">
        <f t="shared" si="10"/>
        <v>0.27114507448906289</v>
      </c>
      <c r="BY22" s="42">
        <f t="shared" si="11"/>
        <v>0.22536097905613195</v>
      </c>
      <c r="BZ22" s="42">
        <f t="shared" si="12"/>
        <v>0.47422467653778755</v>
      </c>
      <c r="CA22" s="42">
        <f t="shared" si="13"/>
        <v>-5.5959988710978625E-2</v>
      </c>
      <c r="CB22" s="42">
        <f t="shared" si="14"/>
        <v>0.25532262492356383</v>
      </c>
      <c r="CC22" s="42">
        <f t="shared" si="15"/>
        <v>0.11407346641378613</v>
      </c>
      <c r="CD22" s="42">
        <f t="shared" si="16"/>
        <v>0.4538116844572595</v>
      </c>
      <c r="CE22" s="42">
        <f t="shared" si="17"/>
        <v>0.41771255950245423</v>
      </c>
      <c r="CF22" s="42">
        <f t="shared" si="18"/>
        <v>0.21581772915686503</v>
      </c>
      <c r="CG22" s="42">
        <f t="shared" si="19"/>
        <v>-0.2475882124491865</v>
      </c>
      <c r="CH22" s="42">
        <f t="shared" si="20"/>
        <v>0.33630113379871851</v>
      </c>
      <c r="CI22" s="42">
        <f t="shared" si="21"/>
        <v>0.12894374071620573</v>
      </c>
      <c r="CJ22" s="42">
        <f t="shared" si="22"/>
        <v>-1.1223498165578993E-3</v>
      </c>
      <c r="CK22" s="42">
        <f t="shared" si="23"/>
        <v>0.40857401130947446</v>
      </c>
      <c r="CL22" s="40"/>
      <c r="CM22" s="63">
        <f t="shared" si="24"/>
        <v>0.58113438012282981</v>
      </c>
      <c r="CN22" s="64">
        <f t="shared" si="25"/>
        <v>4.4524348275652663</v>
      </c>
    </row>
    <row r="23" spans="1:92" ht="12" x14ac:dyDescent="0.3">
      <c r="A23" s="35" t="s">
        <v>160</v>
      </c>
      <c r="B23" s="98">
        <v>21</v>
      </c>
      <c r="C23" s="98">
        <v>22</v>
      </c>
      <c r="D23" s="98">
        <v>39</v>
      </c>
      <c r="E23" s="98">
        <v>28</v>
      </c>
      <c r="F23" s="98">
        <v>29</v>
      </c>
      <c r="G23" s="98">
        <v>25</v>
      </c>
      <c r="H23" s="98">
        <v>38</v>
      </c>
      <c r="I23" s="98">
        <v>24</v>
      </c>
      <c r="J23" s="98">
        <v>22</v>
      </c>
      <c r="K23" s="98">
        <v>24</v>
      </c>
      <c r="L23" s="98">
        <v>23</v>
      </c>
      <c r="M23" s="98">
        <v>18</v>
      </c>
      <c r="N23" s="98">
        <v>26</v>
      </c>
      <c r="O23" s="98">
        <v>29</v>
      </c>
      <c r="P23" s="98">
        <v>29</v>
      </c>
      <c r="Q23" s="98">
        <v>37</v>
      </c>
      <c r="R23" s="98">
        <v>36</v>
      </c>
      <c r="S23" s="98">
        <v>37</v>
      </c>
      <c r="T23" s="98">
        <v>38</v>
      </c>
      <c r="U23" s="98">
        <v>37</v>
      </c>
      <c r="V23" s="38"/>
      <c r="W23" s="60">
        <f t="shared" ca="1" si="0"/>
        <v>2011</v>
      </c>
      <c r="X23" s="39"/>
      <c r="Y23" s="149">
        <f>VLOOKUP(A23,[1]Summary!$A$2:$C$66,2,FALSE)</f>
        <v>343.85182910841593</v>
      </c>
      <c r="Z23" s="149">
        <v>266.66170664508724</v>
      </c>
      <c r="AA23" s="149">
        <v>19.23735681668796</v>
      </c>
      <c r="AB23" s="149">
        <v>290.5624183934188</v>
      </c>
      <c r="AC23" s="149">
        <v>287.70149971148015</v>
      </c>
      <c r="AD23" s="149">
        <v>340.09782159290978</v>
      </c>
      <c r="AE23" s="149">
        <v>206.38762003625337</v>
      </c>
      <c r="AF23" s="149">
        <v>318.91971330484358</v>
      </c>
      <c r="AG23" s="149">
        <v>285.67794285505562</v>
      </c>
      <c r="AH23" s="149">
        <v>277.02802670296722</v>
      </c>
      <c r="AI23" s="149">
        <v>267.70932658370441</v>
      </c>
      <c r="AJ23" s="149">
        <v>305.40938989651391</v>
      </c>
      <c r="AK23" s="149">
        <v>197.30835283576189</v>
      </c>
      <c r="AL23" s="149">
        <v>172.21135825924776</v>
      </c>
      <c r="AM23" s="149">
        <v>178.7338790000002</v>
      </c>
      <c r="AN23" s="149">
        <v>131.48689300000001</v>
      </c>
      <c r="AO23" s="149">
        <v>112.06797700000006</v>
      </c>
      <c r="AP23" s="149">
        <v>91.740420000000043</v>
      </c>
      <c r="AQ23" s="149">
        <v>78.480512000000033</v>
      </c>
      <c r="AR23" s="149">
        <v>69.709257999999991</v>
      </c>
      <c r="AS23" s="40"/>
      <c r="AT23" s="60">
        <f t="shared" ca="1" si="1"/>
        <v>2023</v>
      </c>
      <c r="AU23" s="39"/>
      <c r="AV23" s="38">
        <f t="shared" si="26"/>
        <v>77.190122463328692</v>
      </c>
      <c r="AW23" s="38">
        <f t="shared" si="27"/>
        <v>247.42434982839927</v>
      </c>
      <c r="AX23" s="38">
        <f t="shared" si="28"/>
        <v>-271.32506157673083</v>
      </c>
      <c r="AY23" s="38">
        <f t="shared" si="29"/>
        <v>2.8609186819386423</v>
      </c>
      <c r="AZ23" s="38">
        <f t="shared" si="30"/>
        <v>-52.396321881429628</v>
      </c>
      <c r="BA23" s="38">
        <f t="shared" si="31"/>
        <v>133.71020155665641</v>
      </c>
      <c r="BB23" s="38">
        <f t="shared" si="32"/>
        <v>-112.53209326859022</v>
      </c>
      <c r="BC23" s="38">
        <f t="shared" si="33"/>
        <v>33.241770449787964</v>
      </c>
      <c r="BD23" s="38">
        <f t="shared" si="34"/>
        <v>8.6499161520883945</v>
      </c>
      <c r="BE23" s="38">
        <f t="shared" si="35"/>
        <v>9.3187001192628145</v>
      </c>
      <c r="BF23" s="38">
        <f t="shared" si="44"/>
        <v>-37.700063312809505</v>
      </c>
      <c r="BG23" s="38">
        <f t="shared" si="36"/>
        <v>108.10103706075202</v>
      </c>
      <c r="BH23" s="38">
        <f t="shared" si="37"/>
        <v>25.096994576514135</v>
      </c>
      <c r="BI23" s="38">
        <f t="shared" si="38"/>
        <v>-6.5225207407524408</v>
      </c>
      <c r="BJ23" s="38">
        <f t="shared" si="39"/>
        <v>47.246986000000192</v>
      </c>
      <c r="BK23" s="38">
        <f t="shared" si="40"/>
        <v>19.418915999999953</v>
      </c>
      <c r="BL23" s="38">
        <f t="shared" si="41"/>
        <v>20.327557000000013</v>
      </c>
      <c r="BM23" s="38">
        <f t="shared" si="42"/>
        <v>13.25990800000001</v>
      </c>
      <c r="BN23" s="38">
        <f t="shared" si="43"/>
        <v>8.7712540000000416</v>
      </c>
      <c r="BO23" s="38"/>
      <c r="BP23" s="61">
        <f t="shared" si="3"/>
        <v>14.428556374127155</v>
      </c>
      <c r="BQ23" s="62">
        <f t="shared" si="4"/>
        <v>274.14257110841595</v>
      </c>
      <c r="BR23" s="94"/>
      <c r="BS23" s="212">
        <f t="shared" si="5"/>
        <v>0.28946834337209393</v>
      </c>
      <c r="BT23" s="42">
        <f t="shared" si="6"/>
        <v>12.861660371853393</v>
      </c>
      <c r="BU23" s="42">
        <f t="shared" si="7"/>
        <v>-0.93379268756415446</v>
      </c>
      <c r="BV23" s="42">
        <f t="shared" si="8"/>
        <v>9.9440520289526546E-3</v>
      </c>
      <c r="BW23" s="42">
        <f t="shared" si="9"/>
        <v>-0.15406250365269014</v>
      </c>
      <c r="BX23" s="42">
        <f t="shared" si="10"/>
        <v>0.64785960288300881</v>
      </c>
      <c r="BY23" s="42">
        <f t="shared" si="11"/>
        <v>-0.35285398980973293</v>
      </c>
      <c r="BZ23" s="42">
        <f t="shared" si="12"/>
        <v>0.11636099769401453</v>
      </c>
      <c r="CA23" s="42">
        <f t="shared" si="13"/>
        <v>3.1223974898983542E-2</v>
      </c>
      <c r="CB23" s="42">
        <f t="shared" si="14"/>
        <v>3.4809023048172127E-2</v>
      </c>
      <c r="CC23" s="42">
        <f t="shared" si="15"/>
        <v>-0.12344107470167809</v>
      </c>
      <c r="CD23" s="42">
        <f t="shared" si="16"/>
        <v>0.54787866558662413</v>
      </c>
      <c r="CE23" s="42">
        <f t="shared" si="17"/>
        <v>0.14573367767492429</v>
      </c>
      <c r="CF23" s="42">
        <f t="shared" si="18"/>
        <v>-3.6492917723519147E-2</v>
      </c>
      <c r="CG23" s="42">
        <f t="shared" si="19"/>
        <v>0.35932848455092925</v>
      </c>
      <c r="CH23" s="42">
        <f t="shared" si="20"/>
        <v>0.1732780096494464</v>
      </c>
      <c r="CI23" s="42">
        <f t="shared" si="21"/>
        <v>0.2215768905352733</v>
      </c>
      <c r="CJ23" s="42">
        <f t="shared" si="22"/>
        <v>0.16895797010090874</v>
      </c>
      <c r="CK23" s="42">
        <f t="shared" si="23"/>
        <v>0.12582624247700425</v>
      </c>
      <c r="CL23" s="40"/>
      <c r="CM23" s="63">
        <f t="shared" si="24"/>
        <v>0.74385595436326069</v>
      </c>
      <c r="CN23" s="64">
        <f t="shared" si="25"/>
        <v>3.9326565649058542</v>
      </c>
    </row>
    <row r="24" spans="1:92" ht="12" x14ac:dyDescent="0.3">
      <c r="A24" s="35" t="s">
        <v>16</v>
      </c>
      <c r="B24" s="98">
        <v>22</v>
      </c>
      <c r="C24" s="98">
        <v>20</v>
      </c>
      <c r="D24" s="98">
        <v>25</v>
      </c>
      <c r="E24" s="98">
        <v>24</v>
      </c>
      <c r="F24" s="98">
        <v>25</v>
      </c>
      <c r="G24" s="98">
        <v>26</v>
      </c>
      <c r="H24" s="98">
        <v>26</v>
      </c>
      <c r="I24" s="98">
        <v>26</v>
      </c>
      <c r="J24" s="98">
        <v>24</v>
      </c>
      <c r="K24" s="98">
        <v>25</v>
      </c>
      <c r="L24" s="98">
        <v>21</v>
      </c>
      <c r="M24" s="98">
        <v>20</v>
      </c>
      <c r="N24" s="98">
        <v>18</v>
      </c>
      <c r="O24" s="98">
        <v>18</v>
      </c>
      <c r="P24" s="98">
        <v>19</v>
      </c>
      <c r="Q24" s="98">
        <v>21</v>
      </c>
      <c r="R24" s="98">
        <v>20</v>
      </c>
      <c r="S24" s="98">
        <v>19</v>
      </c>
      <c r="T24" s="98">
        <v>17</v>
      </c>
      <c r="U24" s="98">
        <v>18</v>
      </c>
      <c r="V24" s="38"/>
      <c r="W24" s="60">
        <f t="shared" ca="1" si="0"/>
        <v>2004</v>
      </c>
      <c r="X24" s="39"/>
      <c r="Y24" s="149">
        <f>VLOOKUP(A24,[1]Summary!$A$2:$C$66,2,FALSE)</f>
        <v>337.07453778692025</v>
      </c>
      <c r="Z24" s="149">
        <v>288.05899885618538</v>
      </c>
      <c r="AA24" s="149">
        <v>55.705090672423253</v>
      </c>
      <c r="AB24" s="149">
        <v>342.13013858717807</v>
      </c>
      <c r="AC24" s="149">
        <v>327.28946057182884</v>
      </c>
      <c r="AD24" s="149">
        <v>311.26231587403714</v>
      </c>
      <c r="AE24" s="149">
        <v>305.15664756832945</v>
      </c>
      <c r="AF24" s="149">
        <v>288.93766815886721</v>
      </c>
      <c r="AG24" s="149">
        <v>281.45324159543156</v>
      </c>
      <c r="AH24" s="149">
        <v>276.38095326715069</v>
      </c>
      <c r="AI24" s="149">
        <v>277.31589491297069</v>
      </c>
      <c r="AJ24" s="149">
        <v>283.20458753966477</v>
      </c>
      <c r="AK24" s="149">
        <v>306.51624225037563</v>
      </c>
      <c r="AL24" s="149">
        <v>311.47901632904836</v>
      </c>
      <c r="AM24" s="149">
        <v>285.66361699999987</v>
      </c>
      <c r="AN24" s="149">
        <v>289.94300799999979</v>
      </c>
      <c r="AO24" s="149">
        <v>300.09350200000006</v>
      </c>
      <c r="AP24" s="149">
        <v>287.39268199999987</v>
      </c>
      <c r="AQ24" s="149">
        <v>294.58295900000002</v>
      </c>
      <c r="AR24" s="149">
        <v>262.70850899999999</v>
      </c>
      <c r="AS24" s="40"/>
      <c r="AT24" s="60">
        <f t="shared" ca="1" si="1"/>
        <v>2019</v>
      </c>
      <c r="AU24" s="39"/>
      <c r="AV24" s="38">
        <f t="shared" si="26"/>
        <v>49.015538930734863</v>
      </c>
      <c r="AW24" s="38">
        <f t="shared" si="27"/>
        <v>232.35390818376214</v>
      </c>
      <c r="AX24" s="38">
        <f t="shared" si="28"/>
        <v>-286.42504791475483</v>
      </c>
      <c r="AY24" s="38">
        <f t="shared" si="29"/>
        <v>14.840678015349226</v>
      </c>
      <c r="AZ24" s="38">
        <f t="shared" si="30"/>
        <v>16.027144697791698</v>
      </c>
      <c r="BA24" s="38">
        <f t="shared" si="31"/>
        <v>6.1056683057076953</v>
      </c>
      <c r="BB24" s="38">
        <f t="shared" si="32"/>
        <v>16.218979409462236</v>
      </c>
      <c r="BC24" s="38">
        <f t="shared" si="33"/>
        <v>7.4844265634356475</v>
      </c>
      <c r="BD24" s="38">
        <f t="shared" si="34"/>
        <v>5.0722883282808766</v>
      </c>
      <c r="BE24" s="38">
        <f t="shared" si="35"/>
        <v>-0.93494164582000394</v>
      </c>
      <c r="BF24" s="38">
        <f t="shared" si="44"/>
        <v>-5.8886926266940804</v>
      </c>
      <c r="BG24" s="38">
        <f t="shared" si="36"/>
        <v>-23.311654710710854</v>
      </c>
      <c r="BH24" s="38">
        <f t="shared" si="37"/>
        <v>-4.9627740786727372</v>
      </c>
      <c r="BI24" s="38">
        <f t="shared" si="38"/>
        <v>25.815399329048489</v>
      </c>
      <c r="BJ24" s="38">
        <f t="shared" si="39"/>
        <v>-4.2793909999999187</v>
      </c>
      <c r="BK24" s="38">
        <f t="shared" si="40"/>
        <v>-10.150494000000265</v>
      </c>
      <c r="BL24" s="38">
        <f t="shared" si="41"/>
        <v>12.700820000000192</v>
      </c>
      <c r="BM24" s="38">
        <f t="shared" si="42"/>
        <v>-7.190277000000151</v>
      </c>
      <c r="BN24" s="38">
        <f t="shared" si="43"/>
        <v>31.874450000000024</v>
      </c>
      <c r="BO24" s="38"/>
      <c r="BP24" s="61">
        <f t="shared" si="3"/>
        <v>3.9140015151010661</v>
      </c>
      <c r="BQ24" s="62">
        <f t="shared" si="4"/>
        <v>74.366028786920253</v>
      </c>
      <c r="BR24" s="94"/>
      <c r="BS24" s="212">
        <f t="shared" si="5"/>
        <v>0.17015798543133198</v>
      </c>
      <c r="BT24" s="42">
        <f t="shared" si="6"/>
        <v>4.1711431644574759</v>
      </c>
      <c r="BU24" s="42">
        <f t="shared" si="7"/>
        <v>-0.83718157394008985</v>
      </c>
      <c r="BV24" s="42">
        <f t="shared" si="8"/>
        <v>4.5344197730718516E-2</v>
      </c>
      <c r="BW24" s="42">
        <f t="shared" si="9"/>
        <v>5.1490796927301741E-2</v>
      </c>
      <c r="BX24" s="42">
        <f t="shared" si="10"/>
        <v>2.0008308370016881E-2</v>
      </c>
      <c r="BY24" s="42">
        <f t="shared" si="11"/>
        <v>5.6133142877530684E-2</v>
      </c>
      <c r="BZ24" s="42">
        <f t="shared" si="12"/>
        <v>2.6592078034027189E-2</v>
      </c>
      <c r="CA24" s="42">
        <f t="shared" si="13"/>
        <v>1.8352524905643541E-2</v>
      </c>
      <c r="CB24" s="42">
        <f t="shared" si="14"/>
        <v>-3.3713958087884244E-3</v>
      </c>
      <c r="CC24" s="42">
        <f t="shared" si="15"/>
        <v>-2.0793069342032955E-2</v>
      </c>
      <c r="CD24" s="42">
        <f t="shared" si="16"/>
        <v>-7.6053570732701692E-2</v>
      </c>
      <c r="CE24" s="42">
        <f t="shared" si="17"/>
        <v>-1.5932932295606217E-2</v>
      </c>
      <c r="CF24" s="42">
        <f t="shared" si="18"/>
        <v>9.0369923899159099E-2</v>
      </c>
      <c r="CG24" s="42">
        <f t="shared" si="19"/>
        <v>-1.475942127219676E-2</v>
      </c>
      <c r="CH24" s="42">
        <f t="shared" si="20"/>
        <v>-3.3824437824715892E-2</v>
      </c>
      <c r="CI24" s="42">
        <f t="shared" si="21"/>
        <v>4.4193261678111107E-2</v>
      </c>
      <c r="CJ24" s="42">
        <f t="shared" si="22"/>
        <v>-2.4408326348572484E-2</v>
      </c>
      <c r="CK24" s="42">
        <f t="shared" si="23"/>
        <v>0.12133010126443988</v>
      </c>
      <c r="CL24" s="40"/>
      <c r="CM24" s="63">
        <f t="shared" si="24"/>
        <v>0.19941003989531852</v>
      </c>
      <c r="CN24" s="64">
        <f t="shared" si="25"/>
        <v>0.28307430570100123</v>
      </c>
    </row>
    <row r="25" spans="1:92" ht="12" x14ac:dyDescent="0.3">
      <c r="A25" s="35" t="s">
        <v>12</v>
      </c>
      <c r="B25" s="98">
        <v>23</v>
      </c>
      <c r="C25" s="98">
        <v>28</v>
      </c>
      <c r="D25" s="98">
        <v>34</v>
      </c>
      <c r="E25" s="98">
        <v>25</v>
      </c>
      <c r="F25" s="98">
        <v>27</v>
      </c>
      <c r="G25" s="98">
        <v>28</v>
      </c>
      <c r="H25" s="98">
        <v>27</v>
      </c>
      <c r="I25" s="98">
        <v>28</v>
      </c>
      <c r="J25" s="98">
        <v>29</v>
      </c>
      <c r="K25" s="98">
        <v>31</v>
      </c>
      <c r="L25" s="98">
        <v>30</v>
      </c>
      <c r="M25" s="98">
        <v>37</v>
      </c>
      <c r="N25" s="98">
        <v>27</v>
      </c>
      <c r="O25" s="98">
        <v>31</v>
      </c>
      <c r="P25" s="98">
        <v>34</v>
      </c>
      <c r="Q25" s="98">
        <v>34</v>
      </c>
      <c r="R25" s="98">
        <v>32</v>
      </c>
      <c r="S25" s="98">
        <v>35</v>
      </c>
      <c r="T25" s="98">
        <v>33</v>
      </c>
      <c r="U25" s="98">
        <v>33</v>
      </c>
      <c r="V25" s="38"/>
      <c r="W25" s="60">
        <f t="shared" ca="1" si="0"/>
        <v>2023</v>
      </c>
      <c r="X25" s="39"/>
      <c r="Y25" s="149">
        <f>VLOOKUP(A25,[1]Summary!$A$2:$C$66,2,FALSE)</f>
        <v>311.02076219567164</v>
      </c>
      <c r="Z25" s="149">
        <v>186.71087181155443</v>
      </c>
      <c r="AA25" s="149">
        <v>30.277851264442429</v>
      </c>
      <c r="AB25" s="149">
        <v>334.44823954580181</v>
      </c>
      <c r="AC25" s="149">
        <v>317.59959699639876</v>
      </c>
      <c r="AD25" s="149">
        <v>307.43820915511606</v>
      </c>
      <c r="AE25" s="149">
        <v>246.06907603070121</v>
      </c>
      <c r="AF25" s="149">
        <v>260.20439456230906</v>
      </c>
      <c r="AG25" s="149">
        <v>238.82294399289259</v>
      </c>
      <c r="AH25" s="149">
        <v>207.94487036132332</v>
      </c>
      <c r="AI25" s="149">
        <v>204.38836510742428</v>
      </c>
      <c r="AJ25" s="149">
        <v>133.94456449459523</v>
      </c>
      <c r="AK25" s="149">
        <v>189.42396476878807</v>
      </c>
      <c r="AL25" s="149">
        <v>150.05231946611718</v>
      </c>
      <c r="AM25" s="149">
        <v>130.24620399999995</v>
      </c>
      <c r="AN25" s="149">
        <v>141.90538700000005</v>
      </c>
      <c r="AO25" s="149">
        <v>151.32572300000024</v>
      </c>
      <c r="AP25" s="149">
        <v>99.289147000000028</v>
      </c>
      <c r="AQ25" s="149">
        <v>95.346786000000009</v>
      </c>
      <c r="AR25" s="149">
        <v>91.51683100000001</v>
      </c>
      <c r="AS25" s="40"/>
      <c r="AT25" s="60">
        <f t="shared" ca="1" si="1"/>
        <v>2019</v>
      </c>
      <c r="AU25" s="39"/>
      <c r="AV25" s="38">
        <f t="shared" si="26"/>
        <v>124.30989038411721</v>
      </c>
      <c r="AW25" s="38">
        <f t="shared" si="27"/>
        <v>156.43302054711199</v>
      </c>
      <c r="AX25" s="38">
        <f t="shared" si="28"/>
        <v>-304.17038828135941</v>
      </c>
      <c r="AY25" s="38">
        <f t="shared" si="29"/>
        <v>16.848642549403053</v>
      </c>
      <c r="AZ25" s="38">
        <f t="shared" si="30"/>
        <v>10.161387841282703</v>
      </c>
      <c r="BA25" s="38">
        <f t="shared" si="31"/>
        <v>61.369133124414844</v>
      </c>
      <c r="BB25" s="38">
        <f t="shared" si="32"/>
        <v>-14.135318531607851</v>
      </c>
      <c r="BC25" s="38">
        <f t="shared" si="33"/>
        <v>21.381450569416472</v>
      </c>
      <c r="BD25" s="38">
        <f t="shared" si="34"/>
        <v>30.878073631569265</v>
      </c>
      <c r="BE25" s="38">
        <f t="shared" si="35"/>
        <v>3.5565052538990471</v>
      </c>
      <c r="BF25" s="38">
        <f t="shared" si="44"/>
        <v>70.443800612829051</v>
      </c>
      <c r="BG25" s="38">
        <f t="shared" si="36"/>
        <v>-55.479400274192841</v>
      </c>
      <c r="BH25" s="38">
        <f t="shared" si="37"/>
        <v>39.371645302670885</v>
      </c>
      <c r="BI25" s="38">
        <f t="shared" si="38"/>
        <v>19.806115466117234</v>
      </c>
      <c r="BJ25" s="38">
        <f t="shared" si="39"/>
        <v>-11.659183000000098</v>
      </c>
      <c r="BK25" s="38">
        <f t="shared" si="40"/>
        <v>-9.4203360000001908</v>
      </c>
      <c r="BL25" s="38">
        <f t="shared" si="41"/>
        <v>52.03657600000021</v>
      </c>
      <c r="BM25" s="38">
        <f t="shared" si="42"/>
        <v>3.9423610000000195</v>
      </c>
      <c r="BN25" s="38">
        <f t="shared" si="43"/>
        <v>3.8299549999999982</v>
      </c>
      <c r="BO25" s="38"/>
      <c r="BP25" s="61">
        <f t="shared" si="3"/>
        <v>11.552838483982713</v>
      </c>
      <c r="BQ25" s="62">
        <f t="shared" si="4"/>
        <v>219.50393119567161</v>
      </c>
      <c r="BR25" s="94"/>
      <c r="BS25" s="212">
        <f t="shared" si="5"/>
        <v>0.66578817386478728</v>
      </c>
      <c r="BT25" s="42">
        <f t="shared" si="6"/>
        <v>5.1665826343107488</v>
      </c>
      <c r="BU25" s="42">
        <f t="shared" si="7"/>
        <v>-0.90946924610647872</v>
      </c>
      <c r="BV25" s="42">
        <f t="shared" si="8"/>
        <v>5.3049949397744767E-2</v>
      </c>
      <c r="BW25" s="42">
        <f t="shared" si="9"/>
        <v>3.3051805334176398E-2</v>
      </c>
      <c r="BX25" s="42">
        <f t="shared" si="10"/>
        <v>0.24939799065510382</v>
      </c>
      <c r="BY25" s="42">
        <f t="shared" si="11"/>
        <v>-5.4323903927083639E-2</v>
      </c>
      <c r="BZ25" s="42">
        <f t="shared" si="12"/>
        <v>8.9528460758162343E-2</v>
      </c>
      <c r="CA25" s="42">
        <f t="shared" si="13"/>
        <v>0.14849163423899703</v>
      </c>
      <c r="CB25" s="42">
        <f t="shared" si="14"/>
        <v>1.7400722648913014E-2</v>
      </c>
      <c r="CC25" s="42">
        <f t="shared" si="15"/>
        <v>0.52591757551812801</v>
      </c>
      <c r="CD25" s="42">
        <f t="shared" si="16"/>
        <v>-0.29288480125474781</v>
      </c>
      <c r="CE25" s="42">
        <f t="shared" si="17"/>
        <v>0.2623861160077654</v>
      </c>
      <c r="CF25" s="42">
        <f t="shared" si="18"/>
        <v>0.15206673866761777</v>
      </c>
      <c r="CG25" s="42">
        <f t="shared" si="19"/>
        <v>-8.2161665927454108E-2</v>
      </c>
      <c r="CH25" s="42">
        <f t="shared" si="20"/>
        <v>-6.2252046864498922E-2</v>
      </c>
      <c r="CI25" s="42">
        <f t="shared" si="21"/>
        <v>0.52409127857650128</v>
      </c>
      <c r="CJ25" s="42">
        <f t="shared" si="22"/>
        <v>4.1347602424690155E-2</v>
      </c>
      <c r="CK25" s="42">
        <f t="shared" si="23"/>
        <v>4.1849733629871766E-2</v>
      </c>
      <c r="CL25" s="40"/>
      <c r="CM25" s="63">
        <f t="shared" si="24"/>
        <v>0.34578203957647091</v>
      </c>
      <c r="CN25" s="64">
        <f t="shared" si="25"/>
        <v>2.3985088731456576</v>
      </c>
    </row>
    <row r="26" spans="1:92" ht="12" x14ac:dyDescent="0.3">
      <c r="A26" s="35" t="s">
        <v>284</v>
      </c>
      <c r="B26" s="98">
        <v>24</v>
      </c>
      <c r="C26" s="98">
        <v>24</v>
      </c>
      <c r="D26" s="98">
        <v>20</v>
      </c>
      <c r="E26" s="98">
        <v>29</v>
      </c>
      <c r="F26" s="98">
        <v>31</v>
      </c>
      <c r="G26" s="98">
        <v>31</v>
      </c>
      <c r="H26" s="98">
        <v>36</v>
      </c>
      <c r="I26" s="98">
        <v>38</v>
      </c>
      <c r="J26" s="98">
        <v>38</v>
      </c>
      <c r="K26" s="98">
        <v>37</v>
      </c>
      <c r="L26" s="98">
        <v>36</v>
      </c>
      <c r="M26" s="98">
        <v>35</v>
      </c>
      <c r="N26" s="98">
        <v>34</v>
      </c>
      <c r="O26" s="98">
        <v>32</v>
      </c>
      <c r="P26" s="98">
        <v>31</v>
      </c>
      <c r="Q26" s="98">
        <v>35</v>
      </c>
      <c r="R26" s="98">
        <v>29</v>
      </c>
      <c r="S26" s="98">
        <v>31</v>
      </c>
      <c r="T26" s="98">
        <v>25</v>
      </c>
      <c r="U26" s="98">
        <v>23</v>
      </c>
      <c r="V26" s="38"/>
      <c r="W26" s="60">
        <f t="shared" ca="1" si="0"/>
        <v>2021</v>
      </c>
      <c r="X26" s="39"/>
      <c r="Y26" s="149">
        <f>VLOOKUP(A26,[1]Summary!$A$2:$C$66,2,FALSE)</f>
        <v>305.60666923507108</v>
      </c>
      <c r="Z26" s="149">
        <v>245.05276164713158</v>
      </c>
      <c r="AA26" s="149">
        <v>70.553750164838121</v>
      </c>
      <c r="AB26" s="149">
        <v>264.66437481563065</v>
      </c>
      <c r="AC26" s="149">
        <v>263.75245180610233</v>
      </c>
      <c r="AD26" s="149">
        <v>263.47851739189377</v>
      </c>
      <c r="AE26" s="149">
        <v>214.26334731589975</v>
      </c>
      <c r="AF26" s="149">
        <v>191.94488970504449</v>
      </c>
      <c r="AG26" s="149">
        <v>174.56699679225778</v>
      </c>
      <c r="AH26" s="149">
        <v>161.52073515373047</v>
      </c>
      <c r="AI26" s="149">
        <v>155.16449510519456</v>
      </c>
      <c r="AJ26" s="149">
        <v>173.68468368687351</v>
      </c>
      <c r="AK26" s="149">
        <v>154.54394065851096</v>
      </c>
      <c r="AL26" s="149">
        <v>141.62981642440943</v>
      </c>
      <c r="AM26" s="149">
        <v>160.2116680000002</v>
      </c>
      <c r="AN26" s="149">
        <v>137.58411000000012</v>
      </c>
      <c r="AO26" s="149">
        <v>163.95017799999954</v>
      </c>
      <c r="AP26" s="149">
        <v>139.7793190000001</v>
      </c>
      <c r="AQ26" s="149">
        <v>158.69977299999994</v>
      </c>
      <c r="AR26" s="149">
        <v>161.87486000000018</v>
      </c>
      <c r="AS26" s="40"/>
      <c r="AT26" s="60">
        <f t="shared" ca="1" si="1"/>
        <v>2023</v>
      </c>
      <c r="AU26" s="39"/>
      <c r="AV26" s="38">
        <f t="shared" si="26"/>
        <v>60.553907587939506</v>
      </c>
      <c r="AW26" s="38">
        <f t="shared" si="27"/>
        <v>174.49901148229344</v>
      </c>
      <c r="AX26" s="38">
        <f t="shared" si="28"/>
        <v>-194.11062465079254</v>
      </c>
      <c r="AY26" s="38">
        <f t="shared" si="29"/>
        <v>0.91192300952832284</v>
      </c>
      <c r="AZ26" s="38">
        <f t="shared" si="30"/>
        <v>0.27393441420855424</v>
      </c>
      <c r="BA26" s="38">
        <f t="shared" si="31"/>
        <v>49.215170075994024</v>
      </c>
      <c r="BB26" s="38">
        <f t="shared" si="32"/>
        <v>22.318457610855262</v>
      </c>
      <c r="BC26" s="38">
        <f t="shared" si="33"/>
        <v>17.377892912786706</v>
      </c>
      <c r="BD26" s="38">
        <f t="shared" si="34"/>
        <v>13.046261638527312</v>
      </c>
      <c r="BE26" s="38">
        <f t="shared" si="35"/>
        <v>6.3562400485359092</v>
      </c>
      <c r="BF26" s="38">
        <f t="shared" si="44"/>
        <v>-18.520188581678951</v>
      </c>
      <c r="BG26" s="38">
        <f t="shared" si="36"/>
        <v>19.14074302836255</v>
      </c>
      <c r="BH26" s="38">
        <f t="shared" si="37"/>
        <v>12.914124234101536</v>
      </c>
      <c r="BI26" s="38">
        <f t="shared" si="38"/>
        <v>-18.581851575590775</v>
      </c>
      <c r="BJ26" s="38">
        <f t="shared" si="39"/>
        <v>22.627558000000079</v>
      </c>
      <c r="BK26" s="38">
        <f t="shared" si="40"/>
        <v>-26.366067999999416</v>
      </c>
      <c r="BL26" s="38">
        <f t="shared" si="41"/>
        <v>24.170858999999439</v>
      </c>
      <c r="BM26" s="38">
        <f t="shared" si="42"/>
        <v>-18.920453999999836</v>
      </c>
      <c r="BN26" s="38">
        <f t="shared" si="43"/>
        <v>-3.1750870000002465</v>
      </c>
      <c r="BO26" s="38"/>
      <c r="BP26" s="61">
        <f t="shared" si="3"/>
        <v>7.5648320650037304</v>
      </c>
      <c r="BQ26" s="62">
        <f t="shared" si="4"/>
        <v>143.7318092350709</v>
      </c>
      <c r="BR26" s="94"/>
      <c r="BS26" s="212">
        <f t="shared" si="5"/>
        <v>0.24710559138743871</v>
      </c>
      <c r="BT26" s="42">
        <f t="shared" si="6"/>
        <v>2.4732776227288134</v>
      </c>
      <c r="BU26" s="42">
        <f t="shared" si="7"/>
        <v>-0.73342180936143375</v>
      </c>
      <c r="BV26" s="42">
        <f t="shared" si="8"/>
        <v>3.4574958575124271E-3</v>
      </c>
      <c r="BW26" s="42">
        <f t="shared" si="9"/>
        <v>1.0396840581925471E-3</v>
      </c>
      <c r="BX26" s="42">
        <f t="shared" si="10"/>
        <v>0.22969476904247887</v>
      </c>
      <c r="BY26" s="42">
        <f t="shared" si="11"/>
        <v>0.11627534155846142</v>
      </c>
      <c r="BZ26" s="42">
        <f t="shared" si="12"/>
        <v>9.9548558617108762E-2</v>
      </c>
      <c r="CA26" s="42">
        <f t="shared" si="13"/>
        <v>8.077143548232546E-2</v>
      </c>
      <c r="CB26" s="42">
        <f t="shared" si="14"/>
        <v>4.0964526351383812E-2</v>
      </c>
      <c r="CC26" s="42">
        <f t="shared" si="15"/>
        <v>-0.10663109831300943</v>
      </c>
      <c r="CD26" s="42">
        <f t="shared" si="16"/>
        <v>0.12385307988656136</v>
      </c>
      <c r="CE26" s="42">
        <f t="shared" si="17"/>
        <v>9.1182242271662162E-2</v>
      </c>
      <c r="CF26" s="42">
        <f t="shared" si="18"/>
        <v>-0.11598313535809857</v>
      </c>
      <c r="CG26" s="42">
        <f t="shared" si="19"/>
        <v>0.164463454391645</v>
      </c>
      <c r="CH26" s="42">
        <f t="shared" si="20"/>
        <v>-0.16081756251584856</v>
      </c>
      <c r="CI26" s="42">
        <f t="shared" si="21"/>
        <v>0.1729215678894489</v>
      </c>
      <c r="CJ26" s="42">
        <f t="shared" si="22"/>
        <v>-0.11922168281866319</v>
      </c>
      <c r="CK26" s="42">
        <f t="shared" si="23"/>
        <v>-1.9614454029490691E-2</v>
      </c>
      <c r="CL26" s="40"/>
      <c r="CM26" s="63">
        <f t="shared" si="24"/>
        <v>0.13625608563823619</v>
      </c>
      <c r="CN26" s="64">
        <f t="shared" si="25"/>
        <v>0.88791928057927416</v>
      </c>
    </row>
    <row r="27" spans="1:92" ht="12" x14ac:dyDescent="0.3">
      <c r="A27" s="35" t="s">
        <v>28</v>
      </c>
      <c r="B27" s="98">
        <v>25</v>
      </c>
      <c r="C27" s="98">
        <v>23</v>
      </c>
      <c r="D27" s="98">
        <v>22</v>
      </c>
      <c r="E27" s="98">
        <v>26</v>
      </c>
      <c r="F27" s="98">
        <v>23</v>
      </c>
      <c r="G27" s="98">
        <v>23</v>
      </c>
      <c r="H27" s="98">
        <v>22</v>
      </c>
      <c r="I27" s="98">
        <v>25</v>
      </c>
      <c r="J27" s="98">
        <v>23</v>
      </c>
      <c r="K27" s="98">
        <v>23</v>
      </c>
      <c r="L27" s="98">
        <v>25</v>
      </c>
      <c r="M27" s="98">
        <v>24</v>
      </c>
      <c r="N27" s="98">
        <v>22</v>
      </c>
      <c r="O27" s="98">
        <v>24</v>
      </c>
      <c r="P27" s="98">
        <v>18</v>
      </c>
      <c r="Q27" s="98">
        <v>18</v>
      </c>
      <c r="R27" s="98">
        <v>21</v>
      </c>
      <c r="S27" s="98">
        <v>20</v>
      </c>
      <c r="T27" s="98">
        <v>23</v>
      </c>
      <c r="U27" s="98">
        <v>29</v>
      </c>
      <c r="V27" s="38"/>
      <c r="W27" s="60">
        <f t="shared" ca="1" si="0"/>
        <v>2008</v>
      </c>
      <c r="X27" s="39"/>
      <c r="Y27" s="149">
        <f>VLOOKUP(A27,[1]Summary!$A$2:$C$66,2,FALSE)</f>
        <v>299.55279315859951</v>
      </c>
      <c r="Z27" s="149">
        <v>255.29593370911263</v>
      </c>
      <c r="AA27" s="149">
        <v>58.207610849085569</v>
      </c>
      <c r="AB27" s="149">
        <v>333.70258911291467</v>
      </c>
      <c r="AC27" s="149">
        <v>371.74155601141302</v>
      </c>
      <c r="AD27" s="149">
        <v>353.56211584249377</v>
      </c>
      <c r="AE27" s="149">
        <v>357.04922366303344</v>
      </c>
      <c r="AF27" s="149">
        <v>293.63653348413061</v>
      </c>
      <c r="AG27" s="149">
        <v>284.67133114407437</v>
      </c>
      <c r="AH27" s="149">
        <v>280.87139481006068</v>
      </c>
      <c r="AI27" s="149">
        <v>241.26060480602862</v>
      </c>
      <c r="AJ27" s="149">
        <v>240.52466950683961</v>
      </c>
      <c r="AK27" s="149">
        <v>227.34763345095178</v>
      </c>
      <c r="AL27" s="149">
        <v>222.38807394593135</v>
      </c>
      <c r="AM27" s="149">
        <v>299.63587000000024</v>
      </c>
      <c r="AN27" s="149">
        <v>332.55508000000054</v>
      </c>
      <c r="AO27" s="149">
        <v>278.41800999999953</v>
      </c>
      <c r="AP27" s="149">
        <v>274.32384099999973</v>
      </c>
      <c r="AQ27" s="149">
        <v>188.26735200000016</v>
      </c>
      <c r="AR27" s="149">
        <v>111.10160199999999</v>
      </c>
      <c r="AS27" s="40"/>
      <c r="AT27" s="60">
        <f t="shared" ca="1" si="1"/>
        <v>2018</v>
      </c>
      <c r="AU27" s="39"/>
      <c r="AV27" s="38">
        <f t="shared" si="26"/>
        <v>44.256859449486882</v>
      </c>
      <c r="AW27" s="38">
        <f t="shared" si="27"/>
        <v>197.08832286002706</v>
      </c>
      <c r="AX27" s="38">
        <f t="shared" si="28"/>
        <v>-275.49497826382913</v>
      </c>
      <c r="AY27" s="38">
        <f t="shared" si="29"/>
        <v>-38.038966898498359</v>
      </c>
      <c r="AZ27" s="38">
        <f t="shared" si="30"/>
        <v>18.179440168919257</v>
      </c>
      <c r="BA27" s="38">
        <f t="shared" si="31"/>
        <v>-3.487107820539677</v>
      </c>
      <c r="BB27" s="38">
        <f t="shared" si="32"/>
        <v>63.412690178902835</v>
      </c>
      <c r="BC27" s="38">
        <f t="shared" si="33"/>
        <v>8.9652023400562371</v>
      </c>
      <c r="BD27" s="38">
        <f t="shared" si="34"/>
        <v>3.7999363340136938</v>
      </c>
      <c r="BE27" s="38">
        <f t="shared" si="35"/>
        <v>39.610790004032054</v>
      </c>
      <c r="BF27" s="38">
        <f t="shared" si="44"/>
        <v>0.73593529918900913</v>
      </c>
      <c r="BG27" s="38">
        <f t="shared" si="36"/>
        <v>13.177036055887839</v>
      </c>
      <c r="BH27" s="38">
        <f t="shared" si="37"/>
        <v>4.9595595050204224</v>
      </c>
      <c r="BI27" s="38">
        <f t="shared" si="38"/>
        <v>-77.247796054068885</v>
      </c>
      <c r="BJ27" s="38">
        <f t="shared" si="39"/>
        <v>-32.919210000000305</v>
      </c>
      <c r="BK27" s="38">
        <f t="shared" si="40"/>
        <v>54.137070000001017</v>
      </c>
      <c r="BL27" s="38">
        <f t="shared" si="41"/>
        <v>4.0941689999997948</v>
      </c>
      <c r="BM27" s="38">
        <f t="shared" si="42"/>
        <v>86.056488999999573</v>
      </c>
      <c r="BN27" s="38">
        <f t="shared" si="43"/>
        <v>77.165750000000173</v>
      </c>
      <c r="BO27" s="38"/>
      <c r="BP27" s="61">
        <f t="shared" si="3"/>
        <v>9.9184837451894481</v>
      </c>
      <c r="BQ27" s="62">
        <f t="shared" si="4"/>
        <v>188.45119115859953</v>
      </c>
      <c r="BR27" s="94"/>
      <c r="BS27" s="212">
        <f t="shared" si="5"/>
        <v>0.17335512871863323</v>
      </c>
      <c r="BT27" s="42">
        <f t="shared" si="6"/>
        <v>3.3859545166871126</v>
      </c>
      <c r="BU27" s="42">
        <f t="shared" si="7"/>
        <v>-0.82557039487221384</v>
      </c>
      <c r="BV27" s="42">
        <f t="shared" si="8"/>
        <v>-0.1023263777841682</v>
      </c>
      <c r="BW27" s="42">
        <f t="shared" si="9"/>
        <v>5.1417952756618091E-2</v>
      </c>
      <c r="BX27" s="42">
        <f t="shared" si="10"/>
        <v>-9.7664624075213258E-3</v>
      </c>
      <c r="BY27" s="42">
        <f t="shared" si="11"/>
        <v>0.21595640510559955</v>
      </c>
      <c r="BZ27" s="42">
        <f t="shared" si="12"/>
        <v>3.149316899606891E-2</v>
      </c>
      <c r="CA27" s="42">
        <f t="shared" si="13"/>
        <v>1.3529096961203191E-2</v>
      </c>
      <c r="CB27" s="42">
        <f t="shared" si="14"/>
        <v>0.16418258602923919</v>
      </c>
      <c r="CC27" s="42">
        <f t="shared" si="15"/>
        <v>3.0597081816927663E-3</v>
      </c>
      <c r="CD27" s="42">
        <f t="shared" si="16"/>
        <v>5.7959855820230777E-2</v>
      </c>
      <c r="CE27" s="42">
        <f t="shared" si="17"/>
        <v>2.2301373527009449E-2</v>
      </c>
      <c r="CF27" s="42">
        <f t="shared" si="18"/>
        <v>-0.25780556932008447</v>
      </c>
      <c r="CG27" s="42">
        <f t="shared" si="19"/>
        <v>-9.8988744962188679E-2</v>
      </c>
      <c r="CH27" s="42">
        <f t="shared" si="20"/>
        <v>0.19444528750134049</v>
      </c>
      <c r="CI27" s="42">
        <f t="shared" si="21"/>
        <v>1.4924583241016309E-2</v>
      </c>
      <c r="CJ27" s="42">
        <f t="shared" si="22"/>
        <v>0.45709725072246998</v>
      </c>
      <c r="CK27" s="42">
        <f t="shared" si="23"/>
        <v>0.6945511910800366</v>
      </c>
      <c r="CL27" s="40"/>
      <c r="CM27" s="63">
        <f t="shared" si="24"/>
        <v>0.22030371347274183</v>
      </c>
      <c r="CN27" s="64">
        <f t="shared" si="25"/>
        <v>1.6962058851194564</v>
      </c>
    </row>
    <row r="28" spans="1:92" ht="12" x14ac:dyDescent="0.3">
      <c r="A28" s="35" t="s">
        <v>112</v>
      </c>
      <c r="B28" s="98">
        <v>26</v>
      </c>
      <c r="C28" s="98">
        <v>27</v>
      </c>
      <c r="D28" s="98">
        <v>21</v>
      </c>
      <c r="E28" s="98">
        <v>34</v>
      </c>
      <c r="F28" s="98">
        <v>39</v>
      </c>
      <c r="G28" s="98">
        <v>40</v>
      </c>
      <c r="H28" s="98">
        <v>33</v>
      </c>
      <c r="I28" s="98">
        <v>39</v>
      </c>
      <c r="J28" s="98">
        <v>40</v>
      </c>
      <c r="K28" s="98">
        <v>40</v>
      </c>
      <c r="L28" s="98">
        <v>39</v>
      </c>
      <c r="M28" s="98">
        <v>41</v>
      </c>
      <c r="N28" s="98">
        <v>46</v>
      </c>
      <c r="O28" s="98">
        <v>44</v>
      </c>
      <c r="P28" s="98">
        <v>42</v>
      </c>
      <c r="Q28" s="98">
        <v>46</v>
      </c>
      <c r="R28" s="98">
        <v>46</v>
      </c>
      <c r="S28" s="98">
        <v>44</v>
      </c>
      <c r="T28" s="98">
        <v>44</v>
      </c>
      <c r="U28" s="98">
        <v>40</v>
      </c>
      <c r="V28" s="38"/>
      <c r="W28" s="60">
        <f t="shared" ca="1" si="0"/>
        <v>2021</v>
      </c>
      <c r="X28" s="39"/>
      <c r="Y28" s="149">
        <f>VLOOKUP(A28,[1]Summary!$A$2:$C$66,2,FALSE)</f>
        <v>285.61211953431865</v>
      </c>
      <c r="Z28" s="149">
        <v>203.67079371800281</v>
      </c>
      <c r="AA28" s="149">
        <v>58.408994716675551</v>
      </c>
      <c r="AB28" s="149">
        <v>220.78047613934865</v>
      </c>
      <c r="AC28" s="149">
        <v>196.38055271392381</v>
      </c>
      <c r="AD28" s="149">
        <v>206.89105953691833</v>
      </c>
      <c r="AE28" s="149">
        <v>221.61140611363334</v>
      </c>
      <c r="AF28" s="149">
        <v>166.41973805099386</v>
      </c>
      <c r="AG28" s="149">
        <v>164.49506713261874</v>
      </c>
      <c r="AH28" s="149">
        <v>136.40889204231323</v>
      </c>
      <c r="AI28" s="149">
        <v>123.72521734131891</v>
      </c>
      <c r="AJ28" s="149">
        <v>113.97934099740691</v>
      </c>
      <c r="AK28" s="149">
        <v>83.903526138879016</v>
      </c>
      <c r="AL28" s="149">
        <v>96.129846975076603</v>
      </c>
      <c r="AM28" s="149">
        <v>93.914065999999934</v>
      </c>
      <c r="AN28" s="149">
        <v>81.656912000000005</v>
      </c>
      <c r="AO28" s="149">
        <v>65.492546999999973</v>
      </c>
      <c r="AP28" s="149">
        <v>60.920517999999994</v>
      </c>
      <c r="AQ28" s="149">
        <v>63.505805000000002</v>
      </c>
      <c r="AR28" s="149">
        <v>63.177771000000057</v>
      </c>
      <c r="AS28" s="40"/>
      <c r="AT28" s="60">
        <f t="shared" ca="1" si="1"/>
        <v>2023</v>
      </c>
      <c r="AU28" s="39"/>
      <c r="AV28" s="38">
        <f t="shared" si="26"/>
        <v>81.941325816315839</v>
      </c>
      <c r="AW28" s="38">
        <f t="shared" si="27"/>
        <v>145.26179900132726</v>
      </c>
      <c r="AX28" s="38">
        <f t="shared" si="28"/>
        <v>-162.3714814226731</v>
      </c>
      <c r="AY28" s="38">
        <f t="shared" si="29"/>
        <v>24.399923425424845</v>
      </c>
      <c r="AZ28" s="38">
        <f t="shared" si="30"/>
        <v>-10.510506822994529</v>
      </c>
      <c r="BA28" s="38">
        <f t="shared" si="31"/>
        <v>-14.720346576715002</v>
      </c>
      <c r="BB28" s="38">
        <f t="shared" si="32"/>
        <v>55.191668062639479</v>
      </c>
      <c r="BC28" s="38">
        <f t="shared" si="33"/>
        <v>1.9246709183751136</v>
      </c>
      <c r="BD28" s="38">
        <f t="shared" si="34"/>
        <v>28.086175090305517</v>
      </c>
      <c r="BE28" s="38">
        <f t="shared" si="35"/>
        <v>12.683674700994317</v>
      </c>
      <c r="BF28" s="38">
        <f t="shared" si="44"/>
        <v>9.745876343912002</v>
      </c>
      <c r="BG28" s="38">
        <f t="shared" si="36"/>
        <v>30.075814858527892</v>
      </c>
      <c r="BH28" s="38">
        <f t="shared" si="37"/>
        <v>-12.226320836197587</v>
      </c>
      <c r="BI28" s="38">
        <f t="shared" si="38"/>
        <v>2.2157809750766688</v>
      </c>
      <c r="BJ28" s="38">
        <f t="shared" si="39"/>
        <v>12.257153999999929</v>
      </c>
      <c r="BK28" s="38">
        <f t="shared" si="40"/>
        <v>16.164365000000032</v>
      </c>
      <c r="BL28" s="38">
        <f t="shared" si="41"/>
        <v>4.5720289999999792</v>
      </c>
      <c r="BM28" s="38">
        <f t="shared" si="42"/>
        <v>-2.5852870000000081</v>
      </c>
      <c r="BN28" s="38">
        <f t="shared" si="43"/>
        <v>0.32803399999994554</v>
      </c>
      <c r="BO28" s="38"/>
      <c r="BP28" s="61">
        <f t="shared" si="3"/>
        <v>11.707070975490453</v>
      </c>
      <c r="BQ28" s="62">
        <f t="shared" si="4"/>
        <v>222.43434853431859</v>
      </c>
      <c r="BR28" s="94"/>
      <c r="BS28" s="212">
        <f t="shared" si="5"/>
        <v>0.40232241609353969</v>
      </c>
      <c r="BT28" s="42">
        <f t="shared" si="6"/>
        <v>2.4869765300010473</v>
      </c>
      <c r="BU28" s="42">
        <f t="shared" si="7"/>
        <v>-0.73544311644744398</v>
      </c>
      <c r="BV28" s="42">
        <f t="shared" si="8"/>
        <v>0.12424816555521812</v>
      </c>
      <c r="BW28" s="42">
        <f t="shared" si="9"/>
        <v>-5.0802131549425367E-2</v>
      </c>
      <c r="BX28" s="42">
        <f t="shared" si="10"/>
        <v>-6.642413779535794E-2</v>
      </c>
      <c r="BY28" s="42">
        <f t="shared" si="11"/>
        <v>0.33164135882564483</v>
      </c>
      <c r="BZ28" s="42">
        <f t="shared" si="12"/>
        <v>1.1700478026027472E-2</v>
      </c>
      <c r="CA28" s="42">
        <f t="shared" si="13"/>
        <v>0.20589695194938873</v>
      </c>
      <c r="CB28" s="42">
        <f t="shared" si="14"/>
        <v>0.10251487104689461</v>
      </c>
      <c r="CC28" s="42">
        <f t="shared" si="15"/>
        <v>8.5505638641424797E-2</v>
      </c>
      <c r="CD28" s="42">
        <f t="shared" si="16"/>
        <v>0.35845710237190409</v>
      </c>
      <c r="CE28" s="42">
        <f t="shared" si="17"/>
        <v>-0.1271854811062737</v>
      </c>
      <c r="CF28" s="42">
        <f t="shared" si="18"/>
        <v>2.3593707199054403E-2</v>
      </c>
      <c r="CG28" s="42">
        <f t="shared" si="19"/>
        <v>0.15010552933963428</v>
      </c>
      <c r="CH28" s="42">
        <f t="shared" si="20"/>
        <v>0.24681228231969721</v>
      </c>
      <c r="CI28" s="42">
        <f t="shared" si="21"/>
        <v>7.5049082806551093E-2</v>
      </c>
      <c r="CJ28" s="42">
        <f t="shared" si="22"/>
        <v>-4.0709459552556004E-2</v>
      </c>
      <c r="CK28" s="42">
        <f t="shared" si="23"/>
        <v>5.1922376305417739E-3</v>
      </c>
      <c r="CL28" s="40"/>
      <c r="CM28" s="63">
        <f t="shared" si="24"/>
        <v>0.18891852765029005</v>
      </c>
      <c r="CN28" s="64">
        <f t="shared" si="25"/>
        <v>3.5207691726623027</v>
      </c>
    </row>
    <row r="29" spans="1:92" ht="12" x14ac:dyDescent="0.3">
      <c r="A29" s="35" t="s">
        <v>180</v>
      </c>
      <c r="B29" s="98">
        <v>27</v>
      </c>
      <c r="C29" s="98">
        <v>21</v>
      </c>
      <c r="D29" s="98">
        <v>26</v>
      </c>
      <c r="E29" s="98">
        <v>21</v>
      </c>
      <c r="F29" s="98">
        <v>24</v>
      </c>
      <c r="G29" s="98">
        <v>27</v>
      </c>
      <c r="H29" s="98">
        <v>24</v>
      </c>
      <c r="I29" s="98">
        <v>21</v>
      </c>
      <c r="J29" s="98">
        <v>21</v>
      </c>
      <c r="K29" s="98">
        <v>21</v>
      </c>
      <c r="L29" s="98">
        <v>20</v>
      </c>
      <c r="M29" s="98">
        <v>22</v>
      </c>
      <c r="N29" s="98">
        <v>20</v>
      </c>
      <c r="O29" s="98">
        <v>17</v>
      </c>
      <c r="P29" s="98">
        <v>16</v>
      </c>
      <c r="Q29" s="98">
        <v>16</v>
      </c>
      <c r="R29" s="98">
        <v>19</v>
      </c>
      <c r="S29" s="98">
        <v>18</v>
      </c>
      <c r="T29" s="98">
        <v>18</v>
      </c>
      <c r="U29" s="98">
        <v>19</v>
      </c>
      <c r="V29" s="38"/>
      <c r="W29" s="60">
        <f t="shared" ca="1" si="0"/>
        <v>2008</v>
      </c>
      <c r="X29" s="39"/>
      <c r="Y29" s="149">
        <f>VLOOKUP(A29,[1]Summary!$A$2:$C$66,2,FALSE)</f>
        <v>284.18284179174952</v>
      </c>
      <c r="Z29" s="149">
        <v>276.49972340210144</v>
      </c>
      <c r="AA29" s="149">
        <v>54.967400972331994</v>
      </c>
      <c r="AB29" s="149">
        <v>413.5261945320118</v>
      </c>
      <c r="AC29" s="149">
        <v>360.29248996412781</v>
      </c>
      <c r="AD29" s="149">
        <v>310.65175223012079</v>
      </c>
      <c r="AE29" s="149">
        <v>326.32959236080194</v>
      </c>
      <c r="AF29" s="149">
        <v>356.54558914315635</v>
      </c>
      <c r="AG29" s="149">
        <v>305.5092979816456</v>
      </c>
      <c r="AH29" s="149">
        <v>315.11553934717324</v>
      </c>
      <c r="AI29" s="149">
        <v>281.06979344855739</v>
      </c>
      <c r="AJ29" s="149">
        <v>256.14987223639349</v>
      </c>
      <c r="AK29" s="149">
        <v>250.70979147882576</v>
      </c>
      <c r="AL29" s="149">
        <v>318.31539706255444</v>
      </c>
      <c r="AM29" s="149">
        <v>434.92915099999931</v>
      </c>
      <c r="AN29" s="149">
        <v>397.53810199999987</v>
      </c>
      <c r="AO29" s="149">
        <v>322.62971300000049</v>
      </c>
      <c r="AP29" s="149">
        <v>291.69902000000002</v>
      </c>
      <c r="AQ29" s="149">
        <v>273.96965299999999</v>
      </c>
      <c r="AR29" s="149">
        <v>207.23340499999995</v>
      </c>
      <c r="AS29" s="40"/>
      <c r="AT29" s="60">
        <f t="shared" ca="1" si="1"/>
        <v>2008</v>
      </c>
      <c r="AU29" s="39"/>
      <c r="AV29" s="38">
        <f t="shared" si="26"/>
        <v>7.6831183896480866</v>
      </c>
      <c r="AW29" s="38">
        <f t="shared" si="27"/>
        <v>221.53232242976944</v>
      </c>
      <c r="AX29" s="38">
        <f t="shared" si="28"/>
        <v>-358.55879355967983</v>
      </c>
      <c r="AY29" s="38">
        <f t="shared" si="29"/>
        <v>53.23370456788399</v>
      </c>
      <c r="AZ29" s="38">
        <f t="shared" si="30"/>
        <v>49.640737734007018</v>
      </c>
      <c r="BA29" s="38">
        <f t="shared" si="31"/>
        <v>-15.677840130681147</v>
      </c>
      <c r="BB29" s="38">
        <f t="shared" si="32"/>
        <v>-30.215996782354409</v>
      </c>
      <c r="BC29" s="38">
        <f t="shared" si="33"/>
        <v>51.036291161510746</v>
      </c>
      <c r="BD29" s="38">
        <f t="shared" si="34"/>
        <v>-9.6062413655276373</v>
      </c>
      <c r="BE29" s="38">
        <f t="shared" si="35"/>
        <v>34.045745898615849</v>
      </c>
      <c r="BF29" s="38">
        <f t="shared" si="44"/>
        <v>24.919921212163899</v>
      </c>
      <c r="BG29" s="38">
        <f t="shared" si="36"/>
        <v>5.4400807575677277</v>
      </c>
      <c r="BH29" s="38">
        <f t="shared" si="37"/>
        <v>-67.605605583728675</v>
      </c>
      <c r="BI29" s="38">
        <f t="shared" si="38"/>
        <v>-116.61375393744487</v>
      </c>
      <c r="BJ29" s="38">
        <f t="shared" si="39"/>
        <v>37.391048999999441</v>
      </c>
      <c r="BK29" s="38">
        <f t="shared" si="40"/>
        <v>74.908388999999374</v>
      </c>
      <c r="BL29" s="38">
        <f t="shared" si="41"/>
        <v>30.930693000000474</v>
      </c>
      <c r="BM29" s="38">
        <f t="shared" si="42"/>
        <v>17.729367000000025</v>
      </c>
      <c r="BN29" s="38">
        <f t="shared" si="43"/>
        <v>66.736248000000046</v>
      </c>
      <c r="BO29" s="38"/>
      <c r="BP29" s="61">
        <f t="shared" si="3"/>
        <v>4.0499703574605022</v>
      </c>
      <c r="BQ29" s="62">
        <f t="shared" si="4"/>
        <v>76.949436791749577</v>
      </c>
      <c r="BR29" s="94"/>
      <c r="BS29" s="212">
        <f t="shared" si="5"/>
        <v>2.77870744140849E-2</v>
      </c>
      <c r="BT29" s="42">
        <f t="shared" si="6"/>
        <v>4.0302491751661753</v>
      </c>
      <c r="BU29" s="42">
        <f t="shared" si="7"/>
        <v>-0.86707637460659859</v>
      </c>
      <c r="BV29" s="42">
        <f t="shared" si="8"/>
        <v>0.14775135771823655</v>
      </c>
      <c r="BW29" s="42">
        <f t="shared" si="9"/>
        <v>0.15979545384065541</v>
      </c>
      <c r="BX29" s="42">
        <f t="shared" si="10"/>
        <v>-4.8042961771444737E-2</v>
      </c>
      <c r="BY29" s="42">
        <f t="shared" si="11"/>
        <v>-8.4746516861893939E-2</v>
      </c>
      <c r="BZ29" s="42">
        <f t="shared" si="12"/>
        <v>0.16705315189646663</v>
      </c>
      <c r="CA29" s="42">
        <f t="shared" si="13"/>
        <v>-3.0484822758753638E-2</v>
      </c>
      <c r="CB29" s="42">
        <f t="shared" si="14"/>
        <v>0.12112915258838397</v>
      </c>
      <c r="CC29" s="42">
        <f t="shared" si="15"/>
        <v>9.7286486987453902E-2</v>
      </c>
      <c r="CD29" s="42">
        <f t="shared" si="16"/>
        <v>2.1698716773202564E-2</v>
      </c>
      <c r="CE29" s="42">
        <f t="shared" si="17"/>
        <v>-0.21238559682503522</v>
      </c>
      <c r="CF29" s="42">
        <f t="shared" si="18"/>
        <v>-0.26812126450784868</v>
      </c>
      <c r="CG29" s="42">
        <f t="shared" si="19"/>
        <v>9.4056516373868027E-2</v>
      </c>
      <c r="CH29" s="42">
        <f t="shared" si="20"/>
        <v>0.23218068882576626</v>
      </c>
      <c r="CI29" s="42">
        <f t="shared" si="21"/>
        <v>0.10603632813027786</v>
      </c>
      <c r="CJ29" s="42">
        <f t="shared" si="22"/>
        <v>6.4712886284525872E-2</v>
      </c>
      <c r="CK29" s="42">
        <f t="shared" si="23"/>
        <v>0.32203422030343054</v>
      </c>
      <c r="CL29" s="40"/>
      <c r="CM29" s="63">
        <f t="shared" si="24"/>
        <v>0.21478493010373434</v>
      </c>
      <c r="CN29" s="64">
        <f t="shared" si="25"/>
        <v>0.37131772646282379</v>
      </c>
    </row>
    <row r="30" spans="1:92" ht="12" x14ac:dyDescent="0.3">
      <c r="A30" s="35" t="s">
        <v>96</v>
      </c>
      <c r="B30" s="98">
        <v>28</v>
      </c>
      <c r="C30" s="98">
        <v>35</v>
      </c>
      <c r="D30" s="98">
        <v>53</v>
      </c>
      <c r="E30" s="98">
        <v>41</v>
      </c>
      <c r="F30" s="98">
        <v>35</v>
      </c>
      <c r="G30" s="98">
        <v>36</v>
      </c>
      <c r="H30" s="98">
        <v>35</v>
      </c>
      <c r="I30" s="98">
        <v>36</v>
      </c>
      <c r="J30" s="98">
        <v>34</v>
      </c>
      <c r="K30" s="98">
        <v>36</v>
      </c>
      <c r="L30" s="98">
        <v>34</v>
      </c>
      <c r="M30" s="98">
        <v>33</v>
      </c>
      <c r="N30" s="98">
        <v>29</v>
      </c>
      <c r="O30" s="98">
        <v>27</v>
      </c>
      <c r="P30" s="98">
        <v>25</v>
      </c>
      <c r="Q30" s="98">
        <v>23</v>
      </c>
      <c r="R30" s="98">
        <v>25</v>
      </c>
      <c r="S30" s="98">
        <v>23</v>
      </c>
      <c r="T30" s="98">
        <v>24</v>
      </c>
      <c r="U30" s="98">
        <v>24</v>
      </c>
      <c r="V30" s="38"/>
      <c r="W30" s="60">
        <f t="shared" ca="1" si="0"/>
        <v>2007</v>
      </c>
      <c r="X30" s="39"/>
      <c r="Y30" s="149">
        <f>VLOOKUP(A30,[1]Summary!$A$2:$C$66,2,FALSE)</f>
        <v>265.46481922948482</v>
      </c>
      <c r="Z30" s="149">
        <v>125.50184679018051</v>
      </c>
      <c r="AA30" s="149">
        <v>9.2567888883472413</v>
      </c>
      <c r="AB30" s="149">
        <v>187.68246497574992</v>
      </c>
      <c r="AC30" s="149">
        <v>231.71767367230217</v>
      </c>
      <c r="AD30" s="149">
        <v>230.11294973371864</v>
      </c>
      <c r="AE30" s="149">
        <v>214.29767065984151</v>
      </c>
      <c r="AF30" s="149">
        <v>200.54381834386894</v>
      </c>
      <c r="AG30" s="149">
        <v>193.16687592498775</v>
      </c>
      <c r="AH30" s="149">
        <v>174.19395643743673</v>
      </c>
      <c r="AI30" s="149">
        <v>180.49724807780234</v>
      </c>
      <c r="AJ30" s="149">
        <v>178.70020007128832</v>
      </c>
      <c r="AK30" s="149">
        <v>187.2078959453452</v>
      </c>
      <c r="AL30" s="149">
        <v>182.32733771228001</v>
      </c>
      <c r="AM30" s="149">
        <v>208.81885100000028</v>
      </c>
      <c r="AN30" s="149">
        <v>227.43453400000035</v>
      </c>
      <c r="AO30" s="149">
        <v>222.55055299999964</v>
      </c>
      <c r="AP30" s="149">
        <v>209.61828199999997</v>
      </c>
      <c r="AQ30" s="149">
        <v>173.99614300000002</v>
      </c>
      <c r="AR30" s="149">
        <v>143.56694699999991</v>
      </c>
      <c r="AS30" s="40"/>
      <c r="AT30" s="60">
        <f t="shared" ca="1" si="1"/>
        <v>2023</v>
      </c>
      <c r="AU30" s="39"/>
      <c r="AV30" s="38">
        <f t="shared" si="26"/>
        <v>139.96297243930431</v>
      </c>
      <c r="AW30" s="38">
        <f t="shared" si="27"/>
        <v>116.24505790183326</v>
      </c>
      <c r="AX30" s="38">
        <f t="shared" si="28"/>
        <v>-178.42567608740268</v>
      </c>
      <c r="AY30" s="38">
        <f t="shared" si="29"/>
        <v>-44.035208696552246</v>
      </c>
      <c r="AZ30" s="38">
        <f t="shared" si="30"/>
        <v>1.6047239385835326</v>
      </c>
      <c r="BA30" s="38">
        <f t="shared" si="31"/>
        <v>15.815279073877122</v>
      </c>
      <c r="BB30" s="38">
        <f t="shared" si="32"/>
        <v>13.75385231597258</v>
      </c>
      <c r="BC30" s="38">
        <f t="shared" si="33"/>
        <v>7.3769424188811854</v>
      </c>
      <c r="BD30" s="38">
        <f t="shared" si="34"/>
        <v>18.972919487551025</v>
      </c>
      <c r="BE30" s="38">
        <f t="shared" si="35"/>
        <v>-6.3032916403656145</v>
      </c>
      <c r="BF30" s="38">
        <f t="shared" si="44"/>
        <v>1.797048006514018</v>
      </c>
      <c r="BG30" s="38">
        <f t="shared" si="36"/>
        <v>-8.5076958740568784</v>
      </c>
      <c r="BH30" s="38">
        <f t="shared" si="37"/>
        <v>4.8805582330651873</v>
      </c>
      <c r="BI30" s="38">
        <f t="shared" si="38"/>
        <v>-26.491513287720267</v>
      </c>
      <c r="BJ30" s="38">
        <f t="shared" si="39"/>
        <v>-18.615683000000075</v>
      </c>
      <c r="BK30" s="38">
        <f t="shared" si="40"/>
        <v>4.8839810000007162</v>
      </c>
      <c r="BL30" s="38">
        <f t="shared" si="41"/>
        <v>12.932270999999673</v>
      </c>
      <c r="BM30" s="38">
        <f t="shared" si="42"/>
        <v>35.622138999999947</v>
      </c>
      <c r="BN30" s="38">
        <f t="shared" si="43"/>
        <v>30.429196000000104</v>
      </c>
      <c r="BO30" s="38"/>
      <c r="BP30" s="61">
        <f t="shared" si="3"/>
        <v>6.4156774857623651</v>
      </c>
      <c r="BQ30" s="62">
        <f t="shared" si="4"/>
        <v>121.8978722294849</v>
      </c>
      <c r="BR30" s="94"/>
      <c r="BS30" s="212">
        <f t="shared" si="5"/>
        <v>1.11522639721231</v>
      </c>
      <c r="BT30" s="42">
        <f t="shared" si="6"/>
        <v>12.557816679622723</v>
      </c>
      <c r="BU30" s="42">
        <f t="shared" si="7"/>
        <v>-0.95067845635156545</v>
      </c>
      <c r="BV30" s="42">
        <f t="shared" si="8"/>
        <v>-0.19003819604553496</v>
      </c>
      <c r="BW30" s="42">
        <f t="shared" si="9"/>
        <v>6.9736359489567246E-3</v>
      </c>
      <c r="BX30" s="42">
        <f t="shared" si="10"/>
        <v>7.3800517873948257E-2</v>
      </c>
      <c r="BY30" s="42">
        <f t="shared" si="11"/>
        <v>6.8582778714171511E-2</v>
      </c>
      <c r="BZ30" s="42">
        <f t="shared" si="12"/>
        <v>3.8189479348135658E-2</v>
      </c>
      <c r="CA30" s="42">
        <f t="shared" si="13"/>
        <v>0.10891835673050632</v>
      </c>
      <c r="CB30" s="42">
        <f t="shared" si="14"/>
        <v>-3.4921815747842366E-2</v>
      </c>
      <c r="CC30" s="42">
        <f t="shared" si="15"/>
        <v>1.0056217093193709E-2</v>
      </c>
      <c r="CD30" s="42">
        <f t="shared" si="16"/>
        <v>-4.5445176503349338E-2</v>
      </c>
      <c r="CE30" s="42">
        <f t="shared" si="17"/>
        <v>2.676811000644852E-2</v>
      </c>
      <c r="CF30" s="42">
        <f t="shared" si="18"/>
        <v>-0.1268636100661249</v>
      </c>
      <c r="CG30" s="42">
        <f t="shared" si="19"/>
        <v>-8.1850731604374727E-2</v>
      </c>
      <c r="CH30" s="42">
        <f t="shared" si="20"/>
        <v>2.1945490290472325E-2</v>
      </c>
      <c r="CI30" s="42">
        <f t="shared" si="21"/>
        <v>6.1694385034601451E-2</v>
      </c>
      <c r="CJ30" s="42">
        <f t="shared" si="22"/>
        <v>0.20472947495163707</v>
      </c>
      <c r="CK30" s="42">
        <f t="shared" si="23"/>
        <v>0.21195126479913329</v>
      </c>
      <c r="CL30" s="40"/>
      <c r="CM30" s="63">
        <f t="shared" si="24"/>
        <v>0.68825551585828648</v>
      </c>
      <c r="CN30" s="64">
        <f t="shared" si="25"/>
        <v>0.84906640962062796</v>
      </c>
    </row>
    <row r="31" spans="1:92" ht="12" x14ac:dyDescent="0.3">
      <c r="A31" s="35" t="s">
        <v>120</v>
      </c>
      <c r="B31" s="98">
        <v>29</v>
      </c>
      <c r="C31" s="98">
        <v>40</v>
      </c>
      <c r="D31" s="98">
        <v>48</v>
      </c>
      <c r="E31" s="98">
        <v>22</v>
      </c>
      <c r="F31" s="98">
        <v>22</v>
      </c>
      <c r="G31" s="98">
        <v>22</v>
      </c>
      <c r="H31" s="98">
        <v>23</v>
      </c>
      <c r="I31" s="98">
        <v>27</v>
      </c>
      <c r="J31" s="98">
        <v>28</v>
      </c>
      <c r="K31" s="98">
        <v>28</v>
      </c>
      <c r="L31" s="98">
        <v>32</v>
      </c>
      <c r="M31" s="98">
        <v>31</v>
      </c>
      <c r="N31" s="98">
        <v>33</v>
      </c>
      <c r="O31" s="98">
        <v>30</v>
      </c>
      <c r="P31" s="98">
        <v>35</v>
      </c>
      <c r="Q31" s="98">
        <v>36</v>
      </c>
      <c r="R31" s="98">
        <v>30</v>
      </c>
      <c r="S31" s="98">
        <v>29</v>
      </c>
      <c r="T31" s="98">
        <v>29</v>
      </c>
      <c r="U31" s="98">
        <v>26</v>
      </c>
      <c r="V31" s="38"/>
      <c r="W31" s="60">
        <f t="shared" ca="1" si="0"/>
        <v>2019</v>
      </c>
      <c r="X31" s="39"/>
      <c r="Y31" s="149">
        <f>VLOOKUP(A31,[1]Summary!$A$2:$C$66,2,FALSE)</f>
        <v>255.33937742387204</v>
      </c>
      <c r="Z31" s="149">
        <v>112.13326314866983</v>
      </c>
      <c r="AA31" s="149">
        <v>12.121709982302276</v>
      </c>
      <c r="AB31" s="149">
        <v>408.96309541112214</v>
      </c>
      <c r="AC31" s="149">
        <v>402.72190960991236</v>
      </c>
      <c r="AD31" s="149">
        <v>400.21707800162062</v>
      </c>
      <c r="AE31" s="149">
        <v>334.13098539785767</v>
      </c>
      <c r="AF31" s="149">
        <v>277.19708996293627</v>
      </c>
      <c r="AG31" s="149">
        <v>239.41025902704851</v>
      </c>
      <c r="AH31" s="149">
        <v>229.30418442845109</v>
      </c>
      <c r="AI31" s="149">
        <v>191.41736580947008</v>
      </c>
      <c r="AJ31" s="149">
        <v>192.12938792154128</v>
      </c>
      <c r="AK31" s="149">
        <v>169.02526172631659</v>
      </c>
      <c r="AL31" s="149">
        <v>169.41110213067839</v>
      </c>
      <c r="AM31" s="149">
        <v>129.95724900000005</v>
      </c>
      <c r="AN31" s="149">
        <v>136.17336200000008</v>
      </c>
      <c r="AO31" s="149">
        <v>154.43196899999967</v>
      </c>
      <c r="AP31" s="149">
        <v>146.47799799999976</v>
      </c>
      <c r="AQ31" s="149">
        <v>145.48248300000003</v>
      </c>
      <c r="AR31" s="149">
        <v>131.18407300000013</v>
      </c>
      <c r="AS31" s="40"/>
      <c r="AT31" s="60">
        <f t="shared" ca="1" si="1"/>
        <v>2019</v>
      </c>
      <c r="AU31" s="39"/>
      <c r="AV31" s="38">
        <f t="shared" si="26"/>
        <v>143.2061142752022</v>
      </c>
      <c r="AW31" s="38">
        <f t="shared" si="27"/>
        <v>100.01155316636755</v>
      </c>
      <c r="AX31" s="38">
        <f t="shared" si="28"/>
        <v>-396.84138542881988</v>
      </c>
      <c r="AY31" s="38">
        <f t="shared" si="29"/>
        <v>6.2411858012097809</v>
      </c>
      <c r="AZ31" s="38">
        <f t="shared" si="30"/>
        <v>2.5048316082917381</v>
      </c>
      <c r="BA31" s="38">
        <f t="shared" si="31"/>
        <v>66.08609260376295</v>
      </c>
      <c r="BB31" s="38">
        <f t="shared" si="32"/>
        <v>56.933895434921396</v>
      </c>
      <c r="BC31" s="38">
        <f t="shared" si="33"/>
        <v>37.786830935887764</v>
      </c>
      <c r="BD31" s="38">
        <f t="shared" si="34"/>
        <v>10.106074598597417</v>
      </c>
      <c r="BE31" s="38">
        <f t="shared" si="35"/>
        <v>37.88681861898101</v>
      </c>
      <c r="BF31" s="38">
        <f t="shared" si="44"/>
        <v>-0.71202211207119603</v>
      </c>
      <c r="BG31" s="38">
        <f t="shared" si="36"/>
        <v>23.104126195224694</v>
      </c>
      <c r="BH31" s="38">
        <f t="shared" si="37"/>
        <v>-0.38584040436180089</v>
      </c>
      <c r="BI31" s="38">
        <f t="shared" si="38"/>
        <v>39.45385313067834</v>
      </c>
      <c r="BJ31" s="38">
        <f t="shared" si="39"/>
        <v>-6.2161130000000355</v>
      </c>
      <c r="BK31" s="38">
        <f t="shared" si="40"/>
        <v>-18.258606999999586</v>
      </c>
      <c r="BL31" s="38">
        <f t="shared" si="41"/>
        <v>7.9539709999999104</v>
      </c>
      <c r="BM31" s="38">
        <f t="shared" si="42"/>
        <v>0.99551499999972748</v>
      </c>
      <c r="BN31" s="38">
        <f t="shared" si="43"/>
        <v>14.298409999999905</v>
      </c>
      <c r="BO31" s="38"/>
      <c r="BP31" s="61">
        <f t="shared" si="3"/>
        <v>6.5344897065195724</v>
      </c>
      <c r="BQ31" s="62">
        <f t="shared" si="4"/>
        <v>124.15530442387191</v>
      </c>
      <c r="BR31" s="94"/>
      <c r="BS31" s="212">
        <f t="shared" si="5"/>
        <v>1.2771064557831964</v>
      </c>
      <c r="BT31" s="42">
        <f t="shared" si="6"/>
        <v>8.2506142542912375</v>
      </c>
      <c r="BU31" s="42">
        <f t="shared" si="7"/>
        <v>-0.97035989281596036</v>
      </c>
      <c r="BV31" s="42">
        <f t="shared" si="8"/>
        <v>1.5497507466765814E-2</v>
      </c>
      <c r="BW31" s="42">
        <f t="shared" si="9"/>
        <v>6.2586824650237016E-3</v>
      </c>
      <c r="BX31" s="42">
        <f t="shared" si="10"/>
        <v>0.19778498700164748</v>
      </c>
      <c r="BY31" s="42">
        <f t="shared" si="11"/>
        <v>0.20539138936319268</v>
      </c>
      <c r="BZ31" s="42">
        <f t="shared" si="12"/>
        <v>0.15783296459162433</v>
      </c>
      <c r="CA31" s="42">
        <f t="shared" si="13"/>
        <v>4.4072787523643298E-2</v>
      </c>
      <c r="CB31" s="42">
        <f t="shared" si="14"/>
        <v>0.19792780272972821</v>
      </c>
      <c r="CC31" s="42">
        <f t="shared" si="15"/>
        <v>-3.7059510768959747E-3</v>
      </c>
      <c r="CD31" s="42">
        <f t="shared" si="16"/>
        <v>0.13669037373025694</v>
      </c>
      <c r="CE31" s="42">
        <f t="shared" si="17"/>
        <v>-2.2775390721687661E-3</v>
      </c>
      <c r="CF31" s="42">
        <f t="shared" si="18"/>
        <v>0.30359101500123575</v>
      </c>
      <c r="CG31" s="42">
        <f t="shared" si="19"/>
        <v>-4.5648524121773781E-2</v>
      </c>
      <c r="CH31" s="42">
        <f t="shared" si="20"/>
        <v>-0.11823074664028677</v>
      </c>
      <c r="CI31" s="42">
        <f t="shared" si="21"/>
        <v>5.4301472634817882E-2</v>
      </c>
      <c r="CJ31" s="42">
        <f t="shared" si="22"/>
        <v>6.8428513142693159E-3</v>
      </c>
      <c r="CK31" s="42">
        <f t="shared" si="23"/>
        <v>0.10899501496648822</v>
      </c>
      <c r="CL31" s="40"/>
      <c r="CM31" s="63">
        <f t="shared" si="24"/>
        <v>0.51698341605979159</v>
      </c>
      <c r="CN31" s="64">
        <f t="shared" si="25"/>
        <v>0.9464205645137409</v>
      </c>
    </row>
    <row r="32" spans="1:92" ht="12" x14ac:dyDescent="0.3">
      <c r="A32" s="35" t="s">
        <v>17</v>
      </c>
      <c r="B32" s="98">
        <v>30</v>
      </c>
      <c r="C32" s="98">
        <v>29</v>
      </c>
      <c r="D32" s="98">
        <v>19</v>
      </c>
      <c r="E32" s="98">
        <v>30</v>
      </c>
      <c r="F32" s="98">
        <v>37</v>
      </c>
      <c r="G32" s="98">
        <v>39</v>
      </c>
      <c r="H32" s="98">
        <v>28</v>
      </c>
      <c r="I32" s="98">
        <v>32</v>
      </c>
      <c r="J32" s="98">
        <v>27</v>
      </c>
      <c r="K32" s="98">
        <v>34</v>
      </c>
      <c r="L32" s="98">
        <v>31</v>
      </c>
      <c r="M32" s="98">
        <v>26</v>
      </c>
      <c r="N32" s="98">
        <v>28</v>
      </c>
      <c r="O32" s="98">
        <v>20</v>
      </c>
      <c r="P32" s="98">
        <v>27</v>
      </c>
      <c r="Q32" s="98">
        <v>30</v>
      </c>
      <c r="R32" s="98">
        <v>27</v>
      </c>
      <c r="S32" s="98">
        <v>24</v>
      </c>
      <c r="T32" s="98">
        <v>22</v>
      </c>
      <c r="U32" s="98">
        <v>22</v>
      </c>
      <c r="V32" s="38"/>
      <c r="W32" s="60">
        <f t="shared" ca="1" si="0"/>
        <v>2021</v>
      </c>
      <c r="X32" s="39"/>
      <c r="Y32" s="149">
        <f>VLOOKUP(A32,[1]Summary!$A$2:$C$66,2,FALSE)</f>
        <v>240.00650110464704</v>
      </c>
      <c r="Z32" s="149">
        <v>184.78417772839873</v>
      </c>
      <c r="AA32" s="149">
        <v>72.187783332925278</v>
      </c>
      <c r="AB32" s="149">
        <v>250.18503881917059</v>
      </c>
      <c r="AC32" s="149">
        <v>223.12040429223623</v>
      </c>
      <c r="AD32" s="149">
        <v>210.56975618174584</v>
      </c>
      <c r="AE32" s="149">
        <v>240.44945002780634</v>
      </c>
      <c r="AF32" s="149">
        <v>220.32313832021643</v>
      </c>
      <c r="AG32" s="149">
        <v>256.31052688467292</v>
      </c>
      <c r="AH32" s="149">
        <v>200.62804823684513</v>
      </c>
      <c r="AI32" s="149">
        <v>198.9451986921419</v>
      </c>
      <c r="AJ32" s="149">
        <v>227.57441636612594</v>
      </c>
      <c r="AK32" s="149">
        <v>187.56538168833626</v>
      </c>
      <c r="AL32" s="149">
        <v>280.32681155252749</v>
      </c>
      <c r="AM32" s="149">
        <v>203.657118</v>
      </c>
      <c r="AN32" s="149">
        <v>166.49298999999996</v>
      </c>
      <c r="AO32" s="149">
        <v>178.71638000000004</v>
      </c>
      <c r="AP32" s="149">
        <v>198.73700499999953</v>
      </c>
      <c r="AQ32" s="149">
        <v>203.00286300000008</v>
      </c>
      <c r="AR32" s="149">
        <v>184.85468799999995</v>
      </c>
      <c r="AS32" s="40"/>
      <c r="AT32" s="60">
        <f t="shared" ca="1" si="1"/>
        <v>2009</v>
      </c>
      <c r="AU32" s="39"/>
      <c r="AV32" s="38">
        <f t="shared" si="26"/>
        <v>55.222323376248312</v>
      </c>
      <c r="AW32" s="38">
        <f t="shared" si="27"/>
        <v>112.59639439547345</v>
      </c>
      <c r="AX32" s="38">
        <f t="shared" si="28"/>
        <v>-177.99725548624531</v>
      </c>
      <c r="AY32" s="38">
        <f t="shared" si="29"/>
        <v>27.064634526934356</v>
      </c>
      <c r="AZ32" s="38">
        <f t="shared" si="30"/>
        <v>12.550648110490386</v>
      </c>
      <c r="BA32" s="38">
        <f t="shared" si="31"/>
        <v>-29.879693846060491</v>
      </c>
      <c r="BB32" s="38">
        <f t="shared" si="32"/>
        <v>20.126311707589906</v>
      </c>
      <c r="BC32" s="38">
        <f t="shared" si="33"/>
        <v>-35.987388564456495</v>
      </c>
      <c r="BD32" s="38">
        <f t="shared" si="34"/>
        <v>55.682478647827793</v>
      </c>
      <c r="BE32" s="38">
        <f t="shared" si="35"/>
        <v>1.682849544703231</v>
      </c>
      <c r="BF32" s="38">
        <f t="shared" si="44"/>
        <v>-28.629217673984044</v>
      </c>
      <c r="BG32" s="38">
        <f t="shared" si="36"/>
        <v>40.009034677789685</v>
      </c>
      <c r="BH32" s="38">
        <f t="shared" si="37"/>
        <v>-92.761429864191228</v>
      </c>
      <c r="BI32" s="38">
        <f t="shared" si="38"/>
        <v>76.669693552527491</v>
      </c>
      <c r="BJ32" s="38">
        <f t="shared" si="39"/>
        <v>37.164128000000034</v>
      </c>
      <c r="BK32" s="38">
        <f t="shared" si="40"/>
        <v>-12.22339000000008</v>
      </c>
      <c r="BL32" s="38">
        <f t="shared" si="41"/>
        <v>-20.020624999999484</v>
      </c>
      <c r="BM32" s="38">
        <f t="shared" si="42"/>
        <v>-4.2658580000005486</v>
      </c>
      <c r="BN32" s="38">
        <f t="shared" si="43"/>
        <v>18.148175000000123</v>
      </c>
      <c r="BO32" s="38"/>
      <c r="BP32" s="61">
        <f t="shared" si="3"/>
        <v>2.9027270055077414</v>
      </c>
      <c r="BQ32" s="62">
        <f t="shared" si="4"/>
        <v>55.15181310464709</v>
      </c>
      <c r="BR32" s="94"/>
      <c r="BS32" s="212">
        <f t="shared" si="5"/>
        <v>0.29884768303818587</v>
      </c>
      <c r="BT32" s="42">
        <f t="shared" si="6"/>
        <v>1.5597707700233201</v>
      </c>
      <c r="BU32" s="42">
        <f t="shared" si="7"/>
        <v>-0.711462429273793</v>
      </c>
      <c r="BV32" s="42">
        <f t="shared" si="8"/>
        <v>0.12130058034264724</v>
      </c>
      <c r="BW32" s="42">
        <f t="shared" si="9"/>
        <v>5.9603279873001958E-2</v>
      </c>
      <c r="BX32" s="42">
        <f t="shared" si="10"/>
        <v>-0.12426601035105345</v>
      </c>
      <c r="BY32" s="42">
        <f t="shared" si="11"/>
        <v>9.1349060570925733E-2</v>
      </c>
      <c r="BZ32" s="42">
        <f t="shared" si="12"/>
        <v>-0.14040542541059597</v>
      </c>
      <c r="CA32" s="42">
        <f t="shared" si="13"/>
        <v>0.27754084803782564</v>
      </c>
      <c r="CB32" s="42">
        <f t="shared" si="14"/>
        <v>8.4588598054449182E-3</v>
      </c>
      <c r="CC32" s="42">
        <f t="shared" si="15"/>
        <v>-0.12580156474146387</v>
      </c>
      <c r="CD32" s="42">
        <f t="shared" si="16"/>
        <v>0.21330713758400144</v>
      </c>
      <c r="CE32" s="42">
        <f t="shared" si="17"/>
        <v>-0.33090459435703901</v>
      </c>
      <c r="CF32" s="42">
        <f t="shared" si="18"/>
        <v>0.37646459060923898</v>
      </c>
      <c r="CG32" s="42">
        <f t="shared" si="19"/>
        <v>0.22321737389664298</v>
      </c>
      <c r="CH32" s="42">
        <f t="shared" si="20"/>
        <v>-6.8395465485592721E-2</v>
      </c>
      <c r="CI32" s="42">
        <f t="shared" si="21"/>
        <v>-0.10073929110484248</v>
      </c>
      <c r="CJ32" s="42">
        <f t="shared" si="22"/>
        <v>-2.1013782450942764E-2</v>
      </c>
      <c r="CK32" s="42">
        <f t="shared" si="23"/>
        <v>9.8175357067493696E-2</v>
      </c>
      <c r="CL32" s="40"/>
      <c r="CM32" s="63">
        <f t="shared" si="24"/>
        <v>8.9739314614389776E-2</v>
      </c>
      <c r="CN32" s="64">
        <f t="shared" si="25"/>
        <v>0.29835225550053179</v>
      </c>
    </row>
    <row r="33" spans="1:92" ht="12" x14ac:dyDescent="0.3">
      <c r="A33" s="35" t="s">
        <v>122</v>
      </c>
      <c r="B33" s="98">
        <v>31</v>
      </c>
      <c r="C33" s="98">
        <v>38</v>
      </c>
      <c r="D33" s="98">
        <v>51</v>
      </c>
      <c r="E33" s="98">
        <v>23</v>
      </c>
      <c r="F33" s="98">
        <v>21</v>
      </c>
      <c r="G33" s="98">
        <v>21</v>
      </c>
      <c r="H33" s="98">
        <v>21</v>
      </c>
      <c r="I33" s="98">
        <v>23</v>
      </c>
      <c r="J33" s="98">
        <v>20</v>
      </c>
      <c r="K33" s="98">
        <v>20</v>
      </c>
      <c r="L33" s="98">
        <v>17</v>
      </c>
      <c r="M33" s="98">
        <v>19</v>
      </c>
      <c r="N33" s="98">
        <v>19</v>
      </c>
      <c r="O33" s="98">
        <v>21</v>
      </c>
      <c r="P33" s="98">
        <v>23</v>
      </c>
      <c r="Q33" s="98">
        <v>19</v>
      </c>
      <c r="R33" s="98">
        <v>18</v>
      </c>
      <c r="S33" s="98">
        <v>16</v>
      </c>
      <c r="T33" s="98">
        <v>16</v>
      </c>
      <c r="U33" s="98">
        <v>16</v>
      </c>
      <c r="V33" s="38"/>
      <c r="W33" s="60">
        <f t="shared" ca="1" si="0"/>
        <v>2005</v>
      </c>
      <c r="X33" s="39"/>
      <c r="Y33" s="149">
        <f>VLOOKUP(A33,[1]Summary!$A$2:$C$66,2,FALSE)</f>
        <v>225.40019981024892</v>
      </c>
      <c r="Z33" s="149">
        <v>115.28855305211994</v>
      </c>
      <c r="AA33" s="149">
        <v>10.154478000991599</v>
      </c>
      <c r="AB33" s="149">
        <v>388.83926600596629</v>
      </c>
      <c r="AC33" s="149">
        <v>428.95213204668028</v>
      </c>
      <c r="AD33" s="149">
        <v>433.19577741426815</v>
      </c>
      <c r="AE33" s="149">
        <v>367.50057673964596</v>
      </c>
      <c r="AF33" s="149">
        <v>323.00654118694774</v>
      </c>
      <c r="AG33" s="149">
        <v>348.39095830353432</v>
      </c>
      <c r="AH33" s="149">
        <v>323.28102406462074</v>
      </c>
      <c r="AI33" s="149">
        <v>338.21948905445305</v>
      </c>
      <c r="AJ33" s="149">
        <v>299.24081170604478</v>
      </c>
      <c r="AK33" s="149">
        <v>288.86523866016535</v>
      </c>
      <c r="AL33" s="149">
        <v>272.4003630012333</v>
      </c>
      <c r="AM33" s="149">
        <v>238.91013499999954</v>
      </c>
      <c r="AN33" s="149">
        <v>307.63251100000048</v>
      </c>
      <c r="AO33" s="149">
        <v>341.93244199999953</v>
      </c>
      <c r="AP33" s="149">
        <v>332.31209600000017</v>
      </c>
      <c r="AQ33" s="149">
        <v>347.22595500000045</v>
      </c>
      <c r="AR33" s="149">
        <v>314.07973300000032</v>
      </c>
      <c r="AS33" s="40"/>
      <c r="AT33" s="60">
        <f t="shared" ca="1" si="1"/>
        <v>2017</v>
      </c>
      <c r="AU33" s="39"/>
      <c r="AV33" s="38">
        <f t="shared" si="26"/>
        <v>110.11164675812898</v>
      </c>
      <c r="AW33" s="38">
        <f t="shared" si="27"/>
        <v>105.13407505112833</v>
      </c>
      <c r="AX33" s="38">
        <f t="shared" si="28"/>
        <v>-378.68478800497468</v>
      </c>
      <c r="AY33" s="38">
        <f t="shared" si="29"/>
        <v>-40.112866040713982</v>
      </c>
      <c r="AZ33" s="38">
        <f t="shared" si="30"/>
        <v>-4.2436453675878738</v>
      </c>
      <c r="BA33" s="38">
        <f t="shared" si="31"/>
        <v>65.695200674622185</v>
      </c>
      <c r="BB33" s="38">
        <f t="shared" si="32"/>
        <v>44.494035552698222</v>
      </c>
      <c r="BC33" s="38">
        <f t="shared" si="33"/>
        <v>-25.384417116586576</v>
      </c>
      <c r="BD33" s="38">
        <f t="shared" si="34"/>
        <v>25.109934238913581</v>
      </c>
      <c r="BE33" s="38">
        <f t="shared" si="35"/>
        <v>-14.938464989832312</v>
      </c>
      <c r="BF33" s="38">
        <f t="shared" si="44"/>
        <v>38.978677348408269</v>
      </c>
      <c r="BG33" s="38">
        <f t="shared" si="36"/>
        <v>10.375573045879435</v>
      </c>
      <c r="BH33" s="38">
        <f t="shared" si="37"/>
        <v>16.464875658932044</v>
      </c>
      <c r="BI33" s="38">
        <f t="shared" si="38"/>
        <v>33.49022800123376</v>
      </c>
      <c r="BJ33" s="38">
        <f t="shared" si="39"/>
        <v>-68.722376000000935</v>
      </c>
      <c r="BK33" s="38">
        <f t="shared" si="40"/>
        <v>-34.299930999999049</v>
      </c>
      <c r="BL33" s="38">
        <f t="shared" si="41"/>
        <v>9.6203459999993584</v>
      </c>
      <c r="BM33" s="38">
        <f t="shared" si="42"/>
        <v>-14.913859000000286</v>
      </c>
      <c r="BN33" s="38">
        <f t="shared" si="43"/>
        <v>33.146222000000137</v>
      </c>
      <c r="BO33" s="38"/>
      <c r="BP33" s="61">
        <f t="shared" si="3"/>
        <v>-4.6673438520921788</v>
      </c>
      <c r="BQ33" s="62">
        <f t="shared" si="4"/>
        <v>-88.679533189751396</v>
      </c>
      <c r="BR33" s="94"/>
      <c r="BS33" s="212">
        <f t="shared" si="5"/>
        <v>0.95509609447825605</v>
      </c>
      <c r="BT33" s="42">
        <f t="shared" si="6"/>
        <v>10.353469182843456</v>
      </c>
      <c r="BU33" s="42">
        <f t="shared" si="7"/>
        <v>-0.97388515284144228</v>
      </c>
      <c r="BV33" s="42">
        <f t="shared" si="8"/>
        <v>-9.3513618522704345E-2</v>
      </c>
      <c r="BW33" s="42">
        <f t="shared" si="9"/>
        <v>-9.7961374252493183E-3</v>
      </c>
      <c r="BX33" s="42">
        <f t="shared" si="10"/>
        <v>0.17876217027317387</v>
      </c>
      <c r="BY33" s="42">
        <f t="shared" si="11"/>
        <v>0.13774964243509302</v>
      </c>
      <c r="BZ33" s="42">
        <f t="shared" si="12"/>
        <v>-7.2861871158178881E-2</v>
      </c>
      <c r="CA33" s="42">
        <f t="shared" si="13"/>
        <v>7.7672156327661002E-2</v>
      </c>
      <c r="CB33" s="42">
        <f t="shared" si="14"/>
        <v>-4.4167960372701098E-2</v>
      </c>
      <c r="CC33" s="42">
        <f t="shared" si="15"/>
        <v>0.13025856040886041</v>
      </c>
      <c r="CD33" s="42">
        <f t="shared" si="16"/>
        <v>3.5918385659708063E-2</v>
      </c>
      <c r="CE33" s="42">
        <f t="shared" si="17"/>
        <v>6.044366269386181E-2</v>
      </c>
      <c r="CF33" s="42">
        <f t="shared" si="18"/>
        <v>0.14017918495267612</v>
      </c>
      <c r="CG33" s="42">
        <f t="shared" si="19"/>
        <v>-0.22339113566576463</v>
      </c>
      <c r="CH33" s="42">
        <f t="shared" si="20"/>
        <v>-0.10031201134169976</v>
      </c>
      <c r="CI33" s="42">
        <f t="shared" si="21"/>
        <v>2.8949731640220966E-2</v>
      </c>
      <c r="CJ33" s="42">
        <f t="shared" si="22"/>
        <v>-4.2951452174709304E-2</v>
      </c>
      <c r="CK33" s="42">
        <f t="shared" si="23"/>
        <v>0.1055344185484266</v>
      </c>
      <c r="CL33" s="40"/>
      <c r="CM33" s="63">
        <f t="shared" si="24"/>
        <v>0.56016599214520768</v>
      </c>
      <c r="CN33" s="64">
        <f t="shared" si="25"/>
        <v>-0.28234720000144453</v>
      </c>
    </row>
    <row r="34" spans="1:92" ht="12" x14ac:dyDescent="0.3">
      <c r="A34" s="35" t="s">
        <v>52</v>
      </c>
      <c r="B34" s="98">
        <v>32</v>
      </c>
      <c r="C34" s="98">
        <v>26</v>
      </c>
      <c r="D34" s="98">
        <v>17</v>
      </c>
      <c r="E34" s="98">
        <v>38</v>
      </c>
      <c r="F34" s="98">
        <v>38</v>
      </c>
      <c r="G34" s="98">
        <v>38</v>
      </c>
      <c r="H34" s="98">
        <v>39</v>
      </c>
      <c r="I34" s="98">
        <v>35</v>
      </c>
      <c r="J34" s="98">
        <v>35</v>
      </c>
      <c r="K34" s="98">
        <v>33</v>
      </c>
      <c r="L34" s="98">
        <v>29</v>
      </c>
      <c r="M34" s="98">
        <v>29</v>
      </c>
      <c r="N34" s="98">
        <v>24</v>
      </c>
      <c r="O34" s="98">
        <v>26</v>
      </c>
      <c r="P34" s="98">
        <v>33</v>
      </c>
      <c r="Q34" s="98">
        <v>32</v>
      </c>
      <c r="R34" s="98">
        <v>34</v>
      </c>
      <c r="S34" s="98">
        <v>30</v>
      </c>
      <c r="T34" s="98">
        <v>30</v>
      </c>
      <c r="U34" s="98">
        <v>32</v>
      </c>
      <c r="V34" s="38"/>
      <c r="W34" s="60">
        <f t="shared" ca="1" si="0"/>
        <v>2021</v>
      </c>
      <c r="X34" s="39"/>
      <c r="Y34" s="149">
        <f>VLOOKUP(A34,[1]Summary!$A$2:$C$66,2,FALSE)</f>
        <v>220.52091092740955</v>
      </c>
      <c r="Z34" s="149">
        <v>206.54832449653955</v>
      </c>
      <c r="AA34" s="149">
        <v>80.271540855062426</v>
      </c>
      <c r="AB34" s="149">
        <v>208.36727848321627</v>
      </c>
      <c r="AC34" s="149">
        <v>203.22582091496736</v>
      </c>
      <c r="AD34" s="149">
        <v>219.26149355409396</v>
      </c>
      <c r="AE34" s="149">
        <v>189.63633645452558</v>
      </c>
      <c r="AF34" s="149">
        <v>208.82838321812275</v>
      </c>
      <c r="AG34" s="149">
        <v>186.42112856483823</v>
      </c>
      <c r="AH34" s="149">
        <v>200.93552243756932</v>
      </c>
      <c r="AI34" s="149">
        <v>206.77159369545143</v>
      </c>
      <c r="AJ34" s="149">
        <v>199.07371460319607</v>
      </c>
      <c r="AK34" s="149">
        <v>222.54293699933157</v>
      </c>
      <c r="AL34" s="149">
        <v>206.30625742710964</v>
      </c>
      <c r="AM34" s="149">
        <v>150.02321899999998</v>
      </c>
      <c r="AN34" s="149">
        <v>153.50135699999956</v>
      </c>
      <c r="AO34" s="149">
        <v>146.31373200000027</v>
      </c>
      <c r="AP34" s="149">
        <v>143.40358499999977</v>
      </c>
      <c r="AQ34" s="149">
        <v>141.06159299999987</v>
      </c>
      <c r="AR34" s="149">
        <v>102.05721499999993</v>
      </c>
      <c r="AS34" s="40"/>
      <c r="AT34" s="60">
        <f t="shared" ca="1" si="1"/>
        <v>2010</v>
      </c>
      <c r="AU34" s="39"/>
      <c r="AV34" s="38">
        <f t="shared" si="26"/>
        <v>13.972586430869995</v>
      </c>
      <c r="AW34" s="38">
        <f t="shared" si="27"/>
        <v>126.27678364147712</v>
      </c>
      <c r="AX34" s="38">
        <f t="shared" si="28"/>
        <v>-128.09573762815384</v>
      </c>
      <c r="AY34" s="38">
        <f t="shared" si="29"/>
        <v>5.1414575682489101</v>
      </c>
      <c r="AZ34" s="38">
        <f t="shared" si="30"/>
        <v>-16.035672639126602</v>
      </c>
      <c r="BA34" s="38">
        <f t="shared" si="31"/>
        <v>29.625157099568384</v>
      </c>
      <c r="BB34" s="38">
        <f t="shared" si="32"/>
        <v>-19.192046763597176</v>
      </c>
      <c r="BC34" s="38">
        <f t="shared" si="33"/>
        <v>22.407254653284525</v>
      </c>
      <c r="BD34" s="38">
        <f t="shared" si="34"/>
        <v>-14.514393872731091</v>
      </c>
      <c r="BE34" s="38">
        <f t="shared" si="35"/>
        <v>-5.8360712578821108</v>
      </c>
      <c r="BF34" s="38">
        <f t="shared" si="44"/>
        <v>7.6978790922553628</v>
      </c>
      <c r="BG34" s="38">
        <f t="shared" si="36"/>
        <v>-23.469222396135507</v>
      </c>
      <c r="BH34" s="38">
        <f t="shared" si="37"/>
        <v>16.236679572221931</v>
      </c>
      <c r="BI34" s="38">
        <f t="shared" si="38"/>
        <v>56.283038427109659</v>
      </c>
      <c r="BJ34" s="38">
        <f t="shared" si="39"/>
        <v>-3.478137999999575</v>
      </c>
      <c r="BK34" s="38">
        <f t="shared" si="40"/>
        <v>7.1876249999992865</v>
      </c>
      <c r="BL34" s="38">
        <f t="shared" si="41"/>
        <v>2.9101470000005065</v>
      </c>
      <c r="BM34" s="38">
        <f t="shared" si="42"/>
        <v>2.341991999999891</v>
      </c>
      <c r="BN34" s="38">
        <f t="shared" si="43"/>
        <v>39.004377999999946</v>
      </c>
      <c r="BO34" s="38"/>
      <c r="BP34" s="61">
        <f t="shared" si="3"/>
        <v>6.2349313646005058</v>
      </c>
      <c r="BQ34" s="62">
        <f t="shared" si="4"/>
        <v>118.46369592740962</v>
      </c>
      <c r="BR34" s="94"/>
      <c r="BS34" s="212">
        <f t="shared" si="5"/>
        <v>6.764802602455422E-2</v>
      </c>
      <c r="BT34" s="42">
        <f t="shared" si="6"/>
        <v>1.5731202154133475</v>
      </c>
      <c r="BU34" s="42">
        <f t="shared" si="7"/>
        <v>-0.61475937373953748</v>
      </c>
      <c r="BV34" s="42">
        <f t="shared" si="8"/>
        <v>2.5299233852769998E-2</v>
      </c>
      <c r="BW34" s="42">
        <f t="shared" si="9"/>
        <v>-7.3134923871940316E-2</v>
      </c>
      <c r="BX34" s="42">
        <f t="shared" si="10"/>
        <v>0.1562208891684238</v>
      </c>
      <c r="BY34" s="42">
        <f t="shared" si="11"/>
        <v>-9.1903439886095062E-2</v>
      </c>
      <c r="BZ34" s="42">
        <f t="shared" si="12"/>
        <v>0.120196969226539</v>
      </c>
      <c r="CA34" s="42">
        <f t="shared" si="13"/>
        <v>-7.2234086321101953E-2</v>
      </c>
      <c r="CB34" s="42">
        <f t="shared" si="14"/>
        <v>-2.8224724458418171E-2</v>
      </c>
      <c r="CC34" s="42">
        <f t="shared" si="15"/>
        <v>3.8668485729515645E-2</v>
      </c>
      <c r="CD34" s="42">
        <f t="shared" si="16"/>
        <v>-0.10545930018082761</v>
      </c>
      <c r="CE34" s="42">
        <f t="shared" si="17"/>
        <v>7.8701827926661583E-2</v>
      </c>
      <c r="CF34" s="42">
        <f t="shared" si="18"/>
        <v>0.37516218357579478</v>
      </c>
      <c r="CG34" s="42">
        <f t="shared" si="19"/>
        <v>-2.2658679167243956E-2</v>
      </c>
      <c r="CH34" s="42">
        <f t="shared" si="20"/>
        <v>4.9124746541215014E-2</v>
      </c>
      <c r="CI34" s="42">
        <f t="shared" si="21"/>
        <v>2.0293404798774839E-2</v>
      </c>
      <c r="CJ34" s="42">
        <f t="shared" si="22"/>
        <v>1.6602619821540543E-2</v>
      </c>
      <c r="CK34" s="42">
        <f t="shared" si="23"/>
        <v>0.38218148516006423</v>
      </c>
      <c r="CL34" s="40"/>
      <c r="CM34" s="63">
        <f t="shared" si="24"/>
        <v>9.972871366389667E-2</v>
      </c>
      <c r="CN34" s="64">
        <f t="shared" si="25"/>
        <v>1.160757678204424</v>
      </c>
    </row>
    <row r="35" spans="1:92" ht="12" x14ac:dyDescent="0.3">
      <c r="A35" s="35" t="s">
        <v>64</v>
      </c>
      <c r="B35" s="98">
        <v>33</v>
      </c>
      <c r="C35" s="98">
        <v>25</v>
      </c>
      <c r="D35" s="98">
        <v>41</v>
      </c>
      <c r="E35" s="98">
        <v>35</v>
      </c>
      <c r="F35" s="98">
        <v>30</v>
      </c>
      <c r="G35" s="98">
        <v>32</v>
      </c>
      <c r="H35" s="98">
        <v>37</v>
      </c>
      <c r="I35" s="98">
        <v>30</v>
      </c>
      <c r="J35" s="98">
        <v>31</v>
      </c>
      <c r="K35" s="98">
        <v>27</v>
      </c>
      <c r="L35" s="98">
        <v>27</v>
      </c>
      <c r="M35" s="98">
        <v>28</v>
      </c>
      <c r="N35" s="98">
        <v>23</v>
      </c>
      <c r="O35" s="98">
        <v>22</v>
      </c>
      <c r="P35" s="98">
        <v>21</v>
      </c>
      <c r="Q35" s="98">
        <v>20</v>
      </c>
      <c r="R35" s="98">
        <v>17</v>
      </c>
      <c r="S35" s="98">
        <v>17</v>
      </c>
      <c r="T35" s="98">
        <v>19</v>
      </c>
      <c r="U35" s="98">
        <v>17</v>
      </c>
      <c r="V35" s="38"/>
      <c r="W35" s="60">
        <f t="shared" ref="W35:W67" ca="1" si="45">INDIRECT(ADDRESS(2,MATCH(MIN(B35:U35),B35:U35,0)+1))</f>
        <v>2006</v>
      </c>
      <c r="X35" s="39"/>
      <c r="Y35" s="149">
        <f>VLOOKUP(A35,[1]Summary!$A$2:$C$66,2,FALSE)</f>
        <v>218.84696603481322</v>
      </c>
      <c r="Z35" s="149">
        <v>206.83877522257418</v>
      </c>
      <c r="AA35" s="149">
        <v>16.966461482781732</v>
      </c>
      <c r="AB35" s="149">
        <v>217.11699359314912</v>
      </c>
      <c r="AC35" s="149">
        <v>264.98558619491786</v>
      </c>
      <c r="AD35" s="149">
        <v>250.26640117676357</v>
      </c>
      <c r="AE35" s="149">
        <v>208.91673300064207</v>
      </c>
      <c r="AF35" s="149">
        <v>247.22193439252928</v>
      </c>
      <c r="AG35" s="149">
        <v>233.06173423303414</v>
      </c>
      <c r="AH35" s="149">
        <v>234.65092479226902</v>
      </c>
      <c r="AI35" s="149">
        <v>212.00588666896985</v>
      </c>
      <c r="AJ35" s="149">
        <v>211.2877874693626</v>
      </c>
      <c r="AK35" s="149">
        <v>227.09117458418623</v>
      </c>
      <c r="AL35" s="149">
        <v>252.69783594376702</v>
      </c>
      <c r="AM35" s="149">
        <v>273.59464199999962</v>
      </c>
      <c r="AN35" s="149">
        <v>296.61300999999997</v>
      </c>
      <c r="AO35" s="149">
        <v>351.31239900000031</v>
      </c>
      <c r="AP35" s="149">
        <v>306.48300200000023</v>
      </c>
      <c r="AQ35" s="149">
        <v>269.21818799999909</v>
      </c>
      <c r="AR35" s="149">
        <v>266.42463700000019</v>
      </c>
      <c r="AS35" s="40"/>
      <c r="AT35" s="60">
        <f t="shared" ref="AT35:AT68" ca="1" si="46">INDIRECT(ADDRESS(2,MATCH(MAX(Y35:AR35),Y35:AR35,0)+1))</f>
        <v>2006</v>
      </c>
      <c r="AU35" s="39"/>
      <c r="AV35" s="38">
        <f t="shared" si="26"/>
        <v>12.008190812239036</v>
      </c>
      <c r="AW35" s="38">
        <f t="shared" si="27"/>
        <v>189.87231373979245</v>
      </c>
      <c r="AX35" s="38">
        <f t="shared" si="28"/>
        <v>-200.15053211036738</v>
      </c>
      <c r="AY35" s="38">
        <f t="shared" si="29"/>
        <v>-47.868592601768739</v>
      </c>
      <c r="AZ35" s="38">
        <f t="shared" si="30"/>
        <v>14.719185018154292</v>
      </c>
      <c r="BA35" s="38">
        <f t="shared" si="31"/>
        <v>41.349668176121497</v>
      </c>
      <c r="BB35" s="38">
        <f t="shared" si="32"/>
        <v>-38.305201391887209</v>
      </c>
      <c r="BC35" s="38">
        <f t="shared" si="33"/>
        <v>14.160200159495133</v>
      </c>
      <c r="BD35" s="38">
        <f t="shared" si="34"/>
        <v>-1.5891905592348792</v>
      </c>
      <c r="BE35" s="38">
        <f t="shared" si="35"/>
        <v>22.645038123299173</v>
      </c>
      <c r="BF35" s="38">
        <f t="shared" si="44"/>
        <v>0.7180991996072521</v>
      </c>
      <c r="BG35" s="38">
        <f t="shared" si="36"/>
        <v>-15.803387114823636</v>
      </c>
      <c r="BH35" s="38">
        <f t="shared" si="37"/>
        <v>-25.606661359580784</v>
      </c>
      <c r="BI35" s="38">
        <f t="shared" si="38"/>
        <v>-20.896806056232606</v>
      </c>
      <c r="BJ35" s="38">
        <f t="shared" si="39"/>
        <v>-23.018368000000351</v>
      </c>
      <c r="BK35" s="38">
        <f t="shared" si="40"/>
        <v>-54.699389000000338</v>
      </c>
      <c r="BL35" s="38">
        <f t="shared" si="41"/>
        <v>44.829397000000085</v>
      </c>
      <c r="BM35" s="38">
        <f t="shared" si="42"/>
        <v>37.264814000001138</v>
      </c>
      <c r="BN35" s="38">
        <f t="shared" si="43"/>
        <v>2.7935509999988994</v>
      </c>
      <c r="BO35" s="38"/>
      <c r="BP35" s="61">
        <f t="shared" ref="BP35:BP68" si="47">AVERAGE(AV35:BN35)</f>
        <v>-2.5040879455361562</v>
      </c>
      <c r="BQ35" s="62">
        <f t="shared" ref="BQ35:BQ68" si="48">Y35-AR35</f>
        <v>-47.577670965186968</v>
      </c>
      <c r="BR35" s="94"/>
      <c r="BS35" s="212">
        <f t="shared" ref="BS35:BS68" si="49">Y35/Z35-1</f>
        <v>5.8055801187747891E-2</v>
      </c>
      <c r="BT35" s="42">
        <f t="shared" ref="BT35:BT68" si="50">Z35/AA35-1</f>
        <v>11.191037915152947</v>
      </c>
      <c r="BU35" s="42">
        <f t="shared" ref="BU35:BU68" si="51">AA35/AB35-1</f>
        <v>-0.9218556723635607</v>
      </c>
      <c r="BV35" s="42">
        <f t="shared" ref="BV35:BV68" si="52">AB35/AC35-1</f>
        <v>-0.18064602414471553</v>
      </c>
      <c r="BW35" s="42">
        <f t="shared" ref="BW35:BW68" si="53">AC35/AD35-1</f>
        <v>5.8814067525421176E-2</v>
      </c>
      <c r="BX35" s="42">
        <f t="shared" ref="BX35:BX68" si="54">AD35/AE35-1</f>
        <v>0.19792415658727736</v>
      </c>
      <c r="BY35" s="42">
        <f t="shared" ref="BY35:BY68" si="55">AE35/AF35-1</f>
        <v>-0.15494256804522744</v>
      </c>
      <c r="BZ35" s="42">
        <f t="shared" ref="BZ35:BZ68" si="56">AF35/AG35-1</f>
        <v>6.0757293367329934E-2</v>
      </c>
      <c r="CA35" s="42">
        <f t="shared" ref="CA35:CA68" si="57">AG35/AH35-1</f>
        <v>-6.7725731771215436E-3</v>
      </c>
      <c r="CB35" s="42">
        <f t="shared" ref="CB35:CB68" si="58">AH35/AI35-1</f>
        <v>0.10681325164643929</v>
      </c>
      <c r="CC35" s="42">
        <f t="shared" ref="CC35:CC68" si="59">AI35/AJ35-1</f>
        <v>3.3986782114010516E-3</v>
      </c>
      <c r="CD35" s="42">
        <f t="shared" ref="CD35:CD68" si="60">AJ35/AK35-1</f>
        <v>-6.9590494407192671E-2</v>
      </c>
      <c r="CE35" s="42">
        <f t="shared" ref="CE35:CE68" si="61">AK35/AL35-1</f>
        <v>-0.10133312485224066</v>
      </c>
      <c r="CF35" s="42">
        <f t="shared" ref="CF35:CF68" si="62">AL35/AM35-1</f>
        <v>-7.637871086756387E-2</v>
      </c>
      <c r="CG35" s="42">
        <f t="shared" ref="CG35:CG68" si="63">AM35/AN35-1</f>
        <v>-7.7604040362222682E-2</v>
      </c>
      <c r="CH35" s="42">
        <f t="shared" ref="CH35:CH68" si="64">AN35/AO35-1</f>
        <v>-0.15570013798459836</v>
      </c>
      <c r="CI35" s="42">
        <f t="shared" ref="CI35:CI68" si="65">AO35/AP35-1</f>
        <v>0.1462704186119923</v>
      </c>
      <c r="CJ35" s="42">
        <f t="shared" ref="CJ35:CJ68" si="66">AP35/AQ35-1</f>
        <v>0.13841863462806336</v>
      </c>
      <c r="CK35" s="42">
        <f t="shared" ref="CK35:CK68" si="67">AQ35/AR35-1</f>
        <v>1.0485332856055907E-2</v>
      </c>
      <c r="CL35" s="40"/>
      <c r="CM35" s="63">
        <f t="shared" ref="CM35:CM68" si="68">AVERAGE(BS35:CK35)</f>
        <v>0.53827116860895963</v>
      </c>
      <c r="CN35" s="64">
        <f t="shared" ref="CN35:CN68" si="69">Y35/AR35-1</f>
        <v>-0.17857834583513732</v>
      </c>
    </row>
    <row r="36" spans="1:92" ht="12" x14ac:dyDescent="0.3">
      <c r="A36" s="35" t="s">
        <v>26</v>
      </c>
      <c r="B36" s="98">
        <v>34</v>
      </c>
      <c r="C36" s="98">
        <v>31</v>
      </c>
      <c r="D36" s="98">
        <v>24</v>
      </c>
      <c r="E36" s="98">
        <v>32</v>
      </c>
      <c r="F36" s="98">
        <v>34</v>
      </c>
      <c r="G36" s="98">
        <v>34</v>
      </c>
      <c r="H36" s="98">
        <v>29</v>
      </c>
      <c r="I36" s="98">
        <v>41</v>
      </c>
      <c r="J36" s="98">
        <v>36</v>
      </c>
      <c r="K36" s="98">
        <v>39</v>
      </c>
      <c r="L36" s="98">
        <v>40</v>
      </c>
      <c r="M36" s="98">
        <v>39</v>
      </c>
      <c r="N36" s="98">
        <v>39</v>
      </c>
      <c r="O36" s="98">
        <v>38</v>
      </c>
      <c r="P36" s="98">
        <v>41</v>
      </c>
      <c r="Q36" s="98">
        <v>41</v>
      </c>
      <c r="R36" s="98">
        <v>52</v>
      </c>
      <c r="S36" s="98">
        <v>51</v>
      </c>
      <c r="T36" s="98">
        <v>63</v>
      </c>
      <c r="U36" s="98">
        <v>45</v>
      </c>
      <c r="V36" s="38"/>
      <c r="W36" s="60">
        <f t="shared" ca="1" si="45"/>
        <v>2021</v>
      </c>
      <c r="X36" s="39"/>
      <c r="Y36" s="149">
        <f>VLOOKUP(A36,[1]Summary!$A$2:$C$66,2,FALSE)</f>
        <v>216.39676385108538</v>
      </c>
      <c r="Z36" s="149">
        <v>183.0094016107812</v>
      </c>
      <c r="AA36" s="149">
        <v>56.326014542579152</v>
      </c>
      <c r="AB36" s="149">
        <v>235.48515284909467</v>
      </c>
      <c r="AC36" s="149">
        <v>232.80480001316303</v>
      </c>
      <c r="AD36" s="149">
        <v>240.2415962920721</v>
      </c>
      <c r="AE36" s="149">
        <v>238.32494326077273</v>
      </c>
      <c r="AF36" s="149">
        <v>148.67045852449209</v>
      </c>
      <c r="AG36" s="149">
        <v>183.31517158343675</v>
      </c>
      <c r="AH36" s="149">
        <v>138.39653779914863</v>
      </c>
      <c r="AI36" s="149">
        <v>123.41523212399255</v>
      </c>
      <c r="AJ36" s="149">
        <v>128.92877907827994</v>
      </c>
      <c r="AK36" s="149">
        <v>127.847972951237</v>
      </c>
      <c r="AL36" s="149">
        <v>125.33896049022643</v>
      </c>
      <c r="AM36" s="149">
        <v>101.93842799999997</v>
      </c>
      <c r="AN36" s="149">
        <v>97.186780000000027</v>
      </c>
      <c r="AO36" s="149">
        <v>48.626039999999996</v>
      </c>
      <c r="AP36" s="149">
        <v>39.096357999999995</v>
      </c>
      <c r="AQ36" s="149">
        <v>21.641470999999992</v>
      </c>
      <c r="AR36" s="149">
        <v>42.270576999999996</v>
      </c>
      <c r="AS36" s="40"/>
      <c r="AT36" s="60">
        <f t="shared" ca="1" si="46"/>
        <v>2017</v>
      </c>
      <c r="AU36" s="39"/>
      <c r="AV36" s="38">
        <f t="shared" ref="AV36:AV68" si="70">Y36-Z36</f>
        <v>33.387362240304185</v>
      </c>
      <c r="AW36" s="38">
        <f t="shared" ref="AW36:AW68" si="71">Z36-AA36</f>
        <v>126.68338706820205</v>
      </c>
      <c r="AX36" s="38">
        <f t="shared" ref="AX36:AX68" si="72">AA36-AB36</f>
        <v>-179.15913830651553</v>
      </c>
      <c r="AY36" s="38">
        <f t="shared" ref="AY36:AY68" si="73">AB36-AC36</f>
        <v>2.6803528359316431</v>
      </c>
      <c r="AZ36" s="38">
        <f t="shared" ref="AZ36:AZ68" si="74">AC36-AD36</f>
        <v>-7.4367962789090711</v>
      </c>
      <c r="BA36" s="38">
        <f t="shared" ref="BA36:BA68" si="75">AD36-AE36</f>
        <v>1.9166530312993757</v>
      </c>
      <c r="BB36" s="38">
        <f t="shared" ref="BB36:BB68" si="76">AE36-AF36</f>
        <v>89.654484736280637</v>
      </c>
      <c r="BC36" s="38">
        <f t="shared" ref="BC36:BC68" si="77">AF36-AG36</f>
        <v>-34.64471305894466</v>
      </c>
      <c r="BD36" s="38">
        <f t="shared" ref="BD36:BD68" si="78">AG36-AH36</f>
        <v>44.918633784288119</v>
      </c>
      <c r="BE36" s="38">
        <f t="shared" ref="BE36:BE68" si="79">AH36-AI36</f>
        <v>14.981305675156079</v>
      </c>
      <c r="BF36" s="38">
        <f t="shared" si="44"/>
        <v>-5.5135469542873921</v>
      </c>
      <c r="BG36" s="38">
        <f t="shared" ref="BG36:BG68" si="80">AJ36-AK36</f>
        <v>1.0808061270429477</v>
      </c>
      <c r="BH36" s="38">
        <f t="shared" ref="BH36:BH68" si="81">AK36-AL36</f>
        <v>2.5090124610105704</v>
      </c>
      <c r="BI36" s="38">
        <f t="shared" ref="BI36:BI68" si="82">AL36-AM36</f>
        <v>23.400532490226453</v>
      </c>
      <c r="BJ36" s="38">
        <f t="shared" ref="BJ36:BJ68" si="83">AM36-AN36</f>
        <v>4.7516479999999461</v>
      </c>
      <c r="BK36" s="38">
        <f t="shared" ref="BK36:BK68" si="84">AN36-AO36</f>
        <v>48.560740000000031</v>
      </c>
      <c r="BL36" s="38">
        <f t="shared" ref="BL36:BL68" si="85">AO36-AP36</f>
        <v>9.5296820000000011</v>
      </c>
      <c r="BM36" s="38">
        <f t="shared" ref="BM36:BM68" si="86">AP36-AQ36</f>
        <v>17.454887000000003</v>
      </c>
      <c r="BN36" s="38">
        <f t="shared" ref="BN36:BN68" si="87">AQ36-AR36</f>
        <v>-20.629106000000004</v>
      </c>
      <c r="BO36" s="38"/>
      <c r="BP36" s="61">
        <f t="shared" si="47"/>
        <v>9.1645361500571259</v>
      </c>
      <c r="BQ36" s="62">
        <f t="shared" si="48"/>
        <v>174.12618685108538</v>
      </c>
      <c r="BR36" s="94"/>
      <c r="BS36" s="212">
        <f t="shared" si="49"/>
        <v>0.18243522981027716</v>
      </c>
      <c r="BT36" s="42">
        <f t="shared" si="50"/>
        <v>2.2491097248223886</v>
      </c>
      <c r="BU36" s="42">
        <f t="shared" si="51"/>
        <v>-0.76080863756759054</v>
      </c>
      <c r="BV36" s="42">
        <f t="shared" si="52"/>
        <v>1.1513305721274181E-2</v>
      </c>
      <c r="BW36" s="42">
        <f t="shared" si="53"/>
        <v>-3.0955489780661649E-2</v>
      </c>
      <c r="BX36" s="42">
        <f t="shared" si="54"/>
        <v>8.0421839404454243E-3</v>
      </c>
      <c r="BY36" s="42">
        <f t="shared" si="55"/>
        <v>0.60304169117438278</v>
      </c>
      <c r="BZ36" s="42">
        <f t="shared" si="56"/>
        <v>-0.18898988425066587</v>
      </c>
      <c r="CA36" s="42">
        <f t="shared" si="57"/>
        <v>0.3245647217669374</v>
      </c>
      <c r="CB36" s="42">
        <f t="shared" si="58"/>
        <v>0.12138943805659808</v>
      </c>
      <c r="CC36" s="42">
        <f t="shared" si="59"/>
        <v>-4.2764284232768568E-2</v>
      </c>
      <c r="CD36" s="42">
        <f t="shared" si="60"/>
        <v>8.4538385872976463E-3</v>
      </c>
      <c r="CE36" s="42">
        <f t="shared" si="61"/>
        <v>2.0017817693694928E-2</v>
      </c>
      <c r="CF36" s="42">
        <f t="shared" si="62"/>
        <v>0.22955555573435427</v>
      </c>
      <c r="CG36" s="42">
        <f t="shared" si="63"/>
        <v>4.889191719285213E-2</v>
      </c>
      <c r="CH36" s="42">
        <f t="shared" si="64"/>
        <v>0.99865709813096104</v>
      </c>
      <c r="CI36" s="42">
        <f t="shared" si="65"/>
        <v>0.24374858650516762</v>
      </c>
      <c r="CJ36" s="42">
        <f t="shared" si="66"/>
        <v>0.8065480853866176</v>
      </c>
      <c r="CK36" s="42">
        <f t="shared" si="67"/>
        <v>-0.48802518120346461</v>
      </c>
      <c r="CL36" s="40"/>
      <c r="CM36" s="63">
        <f t="shared" si="68"/>
        <v>0.22865398513095245</v>
      </c>
      <c r="CN36" s="64">
        <f t="shared" si="69"/>
        <v>4.119323633814731</v>
      </c>
    </row>
    <row r="37" spans="1:92" ht="12" x14ac:dyDescent="0.3">
      <c r="A37" s="35" t="s">
        <v>13</v>
      </c>
      <c r="B37" s="98">
        <v>35</v>
      </c>
      <c r="C37" s="98">
        <v>32</v>
      </c>
      <c r="D37" s="98">
        <v>42</v>
      </c>
      <c r="E37" s="98">
        <v>36</v>
      </c>
      <c r="F37" s="98">
        <v>41</v>
      </c>
      <c r="G37" s="98">
        <v>33</v>
      </c>
      <c r="H37" s="98">
        <v>30</v>
      </c>
      <c r="I37" s="98">
        <v>29</v>
      </c>
      <c r="J37" s="98">
        <v>30</v>
      </c>
      <c r="K37" s="98">
        <v>29</v>
      </c>
      <c r="L37" s="98">
        <v>28</v>
      </c>
      <c r="M37" s="98">
        <v>25</v>
      </c>
      <c r="N37" s="98">
        <v>31</v>
      </c>
      <c r="O37" s="98">
        <v>28</v>
      </c>
      <c r="P37" s="98">
        <v>28</v>
      </c>
      <c r="Q37" s="98">
        <v>26</v>
      </c>
      <c r="R37" s="98">
        <v>26</v>
      </c>
      <c r="S37" s="98">
        <v>26</v>
      </c>
      <c r="T37" s="98">
        <v>26</v>
      </c>
      <c r="U37" s="98">
        <v>27</v>
      </c>
      <c r="V37" s="38"/>
      <c r="W37" s="60">
        <f t="shared" ca="1" si="45"/>
        <v>2011</v>
      </c>
      <c r="X37" s="39"/>
      <c r="Y37" s="149">
        <f>VLOOKUP(A37,[1]Summary!$A$2:$C$66,2,FALSE)</f>
        <v>202.25583522353219</v>
      </c>
      <c r="Z37" s="149">
        <v>169.3842866203214</v>
      </c>
      <c r="AA37" s="149">
        <v>16.902915286586129</v>
      </c>
      <c r="AB37" s="149">
        <v>214.52574173528123</v>
      </c>
      <c r="AC37" s="149">
        <v>188.27955240550273</v>
      </c>
      <c r="AD37" s="149">
        <v>241.71752430502971</v>
      </c>
      <c r="AE37" s="149">
        <v>234.11053741767608</v>
      </c>
      <c r="AF37" s="149">
        <v>252.41399780482195</v>
      </c>
      <c r="AG37" s="149">
        <v>235.35595172193933</v>
      </c>
      <c r="AH37" s="149">
        <v>212.23958536107955</v>
      </c>
      <c r="AI37" s="149">
        <v>208.95715764441368</v>
      </c>
      <c r="AJ37" s="149">
        <v>234.77824815619306</v>
      </c>
      <c r="AK37" s="149">
        <v>172.99964902105214</v>
      </c>
      <c r="AL37" s="149">
        <v>175.4008481881057</v>
      </c>
      <c r="AM37" s="149">
        <v>179.05448199999984</v>
      </c>
      <c r="AN37" s="149">
        <v>197.82398900000018</v>
      </c>
      <c r="AO37" s="149">
        <v>190.4944000000001</v>
      </c>
      <c r="AP37" s="149">
        <v>174.05291599999993</v>
      </c>
      <c r="AQ37" s="149">
        <v>155.93799399999997</v>
      </c>
      <c r="AR37" s="149">
        <v>122.33909900000003</v>
      </c>
      <c r="AS37" s="40"/>
      <c r="AT37" s="60">
        <f t="shared" ca="1" si="46"/>
        <v>2015</v>
      </c>
      <c r="AU37" s="39"/>
      <c r="AV37" s="38">
        <f t="shared" si="70"/>
        <v>32.871548603210783</v>
      </c>
      <c r="AW37" s="38">
        <f t="shared" si="71"/>
        <v>152.48137133373527</v>
      </c>
      <c r="AX37" s="38">
        <f t="shared" si="72"/>
        <v>-197.62282644869509</v>
      </c>
      <c r="AY37" s="38">
        <f t="shared" si="73"/>
        <v>26.246189329778502</v>
      </c>
      <c r="AZ37" s="38">
        <f t="shared" si="74"/>
        <v>-53.437971899526985</v>
      </c>
      <c r="BA37" s="38">
        <f t="shared" si="75"/>
        <v>7.6069868873536279</v>
      </c>
      <c r="BB37" s="38">
        <f t="shared" si="76"/>
        <v>-18.303460387145861</v>
      </c>
      <c r="BC37" s="38">
        <f t="shared" si="77"/>
        <v>17.058046082882612</v>
      </c>
      <c r="BD37" s="38">
        <f t="shared" si="78"/>
        <v>23.116366360859786</v>
      </c>
      <c r="BE37" s="38">
        <f t="shared" si="79"/>
        <v>3.2824277166658646</v>
      </c>
      <c r="BF37" s="38">
        <f t="shared" ref="BF37:BF68" si="88">AI37-AJ37</f>
        <v>-25.821090511779374</v>
      </c>
      <c r="BG37" s="38">
        <f t="shared" si="80"/>
        <v>61.778599135140922</v>
      </c>
      <c r="BH37" s="38">
        <f t="shared" si="81"/>
        <v>-2.4011991670535622</v>
      </c>
      <c r="BI37" s="38">
        <f t="shared" si="82"/>
        <v>-3.6536338118941387</v>
      </c>
      <c r="BJ37" s="38">
        <f t="shared" si="83"/>
        <v>-18.769507000000345</v>
      </c>
      <c r="BK37" s="38">
        <f t="shared" si="84"/>
        <v>7.3295890000000838</v>
      </c>
      <c r="BL37" s="38">
        <f t="shared" si="85"/>
        <v>16.441484000000173</v>
      </c>
      <c r="BM37" s="38">
        <f t="shared" si="86"/>
        <v>18.11492199999995</v>
      </c>
      <c r="BN37" s="38">
        <f t="shared" si="87"/>
        <v>33.598894999999942</v>
      </c>
      <c r="BO37" s="38"/>
      <c r="BP37" s="61">
        <f t="shared" si="47"/>
        <v>4.2061440117648505</v>
      </c>
      <c r="BQ37" s="62">
        <f t="shared" si="48"/>
        <v>79.916736223532155</v>
      </c>
      <c r="BR37" s="94"/>
      <c r="BS37" s="212">
        <f t="shared" si="49"/>
        <v>0.19406492337092085</v>
      </c>
      <c r="BT37" s="42">
        <f t="shared" si="50"/>
        <v>9.0210102073186125</v>
      </c>
      <c r="BU37" s="42">
        <f t="shared" si="51"/>
        <v>-0.92120798581158692</v>
      </c>
      <c r="BV37" s="42">
        <f t="shared" si="52"/>
        <v>0.13940010476151632</v>
      </c>
      <c r="BW37" s="42">
        <f t="shared" si="53"/>
        <v>-0.22107611789078319</v>
      </c>
      <c r="BX37" s="42">
        <f t="shared" si="54"/>
        <v>3.2493141792169888E-2</v>
      </c>
      <c r="BY37" s="42">
        <f t="shared" si="55"/>
        <v>-7.2513650377262096E-2</v>
      </c>
      <c r="BZ37" s="42">
        <f t="shared" si="56"/>
        <v>7.2477649101628794E-2</v>
      </c>
      <c r="CA37" s="42">
        <f t="shared" si="57"/>
        <v>0.10891637543266164</v>
      </c>
      <c r="CB37" s="42">
        <f t="shared" si="58"/>
        <v>1.5708615841012019E-2</v>
      </c>
      <c r="CC37" s="42">
        <f t="shared" si="59"/>
        <v>-0.10998076148264446</v>
      </c>
      <c r="CD37" s="42">
        <f t="shared" si="60"/>
        <v>0.35710245358719295</v>
      </c>
      <c r="CE37" s="42">
        <f t="shared" si="61"/>
        <v>-1.3689780818382569E-2</v>
      </c>
      <c r="CF37" s="42">
        <f t="shared" si="62"/>
        <v>-2.040515138791188E-2</v>
      </c>
      <c r="CG37" s="42">
        <f t="shared" si="63"/>
        <v>-9.4879832799248276E-2</v>
      </c>
      <c r="CH37" s="42">
        <f t="shared" si="64"/>
        <v>3.8476663880933293E-2</v>
      </c>
      <c r="CI37" s="42">
        <f t="shared" si="65"/>
        <v>9.446255988035368E-2</v>
      </c>
      <c r="CJ37" s="42">
        <f t="shared" si="66"/>
        <v>0.11616746846185522</v>
      </c>
      <c r="CK37" s="42">
        <f t="shared" si="67"/>
        <v>0.27463742396860336</v>
      </c>
      <c r="CL37" s="40"/>
      <c r="CM37" s="63">
        <f t="shared" si="68"/>
        <v>0.47427180562261273</v>
      </c>
      <c r="CN37" s="64">
        <f t="shared" si="69"/>
        <v>0.65323953565762438</v>
      </c>
    </row>
    <row r="38" spans="1:92" ht="12" x14ac:dyDescent="0.3">
      <c r="A38" s="35" t="s">
        <v>39</v>
      </c>
      <c r="B38" s="98">
        <v>36</v>
      </c>
      <c r="C38" s="98">
        <v>33</v>
      </c>
      <c r="D38" s="98">
        <v>28</v>
      </c>
      <c r="E38" s="98">
        <v>31</v>
      </c>
      <c r="F38" s="98">
        <v>26</v>
      </c>
      <c r="G38" s="98">
        <v>30</v>
      </c>
      <c r="H38" s="98">
        <v>34</v>
      </c>
      <c r="I38" s="98">
        <v>33</v>
      </c>
      <c r="J38" s="98">
        <v>39</v>
      </c>
      <c r="K38" s="98">
        <v>32</v>
      </c>
      <c r="L38" s="98">
        <v>33</v>
      </c>
      <c r="M38" s="98">
        <v>32</v>
      </c>
      <c r="N38" s="98">
        <v>32</v>
      </c>
      <c r="O38" s="98">
        <v>34</v>
      </c>
      <c r="P38" s="98">
        <v>32</v>
      </c>
      <c r="Q38" s="98">
        <v>27</v>
      </c>
      <c r="R38" s="98">
        <v>33</v>
      </c>
      <c r="S38" s="98">
        <v>32</v>
      </c>
      <c r="T38" s="98">
        <v>36</v>
      </c>
      <c r="U38" s="98">
        <v>58</v>
      </c>
      <c r="V38" s="38"/>
      <c r="W38" s="60">
        <f t="shared" ca="1" si="45"/>
        <v>2018</v>
      </c>
      <c r="X38" s="39"/>
      <c r="Y38" s="149">
        <f>VLOOKUP(A38,[1]Summary!$A$2:$C$66,2,FALSE)</f>
        <v>194.42927875396754</v>
      </c>
      <c r="Z38" s="149">
        <v>164.38696713930739</v>
      </c>
      <c r="AA38" s="149">
        <v>46.929917327809164</v>
      </c>
      <c r="AB38" s="149">
        <v>235.95628712455695</v>
      </c>
      <c r="AC38" s="149">
        <v>321.86633664180067</v>
      </c>
      <c r="AD38" s="149">
        <v>271.00814357509176</v>
      </c>
      <c r="AE38" s="149">
        <v>215.81285866854199</v>
      </c>
      <c r="AF38" s="149">
        <v>216.61865538659222</v>
      </c>
      <c r="AG38" s="149">
        <v>170.36006716609626</v>
      </c>
      <c r="AH38" s="149">
        <v>207.51159114474621</v>
      </c>
      <c r="AI38" s="149">
        <v>189.28017719853685</v>
      </c>
      <c r="AJ38" s="149">
        <v>190.72300654912431</v>
      </c>
      <c r="AK38" s="149">
        <v>171.30798385168561</v>
      </c>
      <c r="AL38" s="149">
        <v>138.28846383373349</v>
      </c>
      <c r="AM38" s="149">
        <v>156.04012099999991</v>
      </c>
      <c r="AN38" s="149">
        <v>194.54741799999991</v>
      </c>
      <c r="AO38" s="149">
        <v>147.64459299999999</v>
      </c>
      <c r="AP38" s="149">
        <v>134.31990899999994</v>
      </c>
      <c r="AQ38" s="149">
        <v>83.329806000000033</v>
      </c>
      <c r="AR38" s="149">
        <v>23.122401999999997</v>
      </c>
      <c r="AS38" s="40"/>
      <c r="AT38" s="60">
        <f t="shared" ca="1" si="46"/>
        <v>2018</v>
      </c>
      <c r="AU38" s="39"/>
      <c r="AV38" s="38">
        <f t="shared" si="70"/>
        <v>30.04231161466015</v>
      </c>
      <c r="AW38" s="38">
        <f t="shared" si="71"/>
        <v>117.45704981149822</v>
      </c>
      <c r="AX38" s="38">
        <f t="shared" si="72"/>
        <v>-189.02636979674779</v>
      </c>
      <c r="AY38" s="38">
        <f t="shared" si="73"/>
        <v>-85.910049517243721</v>
      </c>
      <c r="AZ38" s="38">
        <f t="shared" si="74"/>
        <v>50.858193066708907</v>
      </c>
      <c r="BA38" s="38">
        <f t="shared" si="75"/>
        <v>55.195284906549773</v>
      </c>
      <c r="BB38" s="38">
        <f t="shared" si="76"/>
        <v>-0.80579671805023168</v>
      </c>
      <c r="BC38" s="38">
        <f t="shared" si="77"/>
        <v>46.258588220495966</v>
      </c>
      <c r="BD38" s="38">
        <f t="shared" si="78"/>
        <v>-37.151523978649948</v>
      </c>
      <c r="BE38" s="38">
        <f t="shared" si="79"/>
        <v>18.231413946209358</v>
      </c>
      <c r="BF38" s="38">
        <f t="shared" si="88"/>
        <v>-1.4428293505874592</v>
      </c>
      <c r="BG38" s="38">
        <f t="shared" si="80"/>
        <v>19.415022697438701</v>
      </c>
      <c r="BH38" s="38">
        <f t="shared" si="81"/>
        <v>33.019520017952118</v>
      </c>
      <c r="BI38" s="38">
        <f t="shared" si="82"/>
        <v>-17.751657166266426</v>
      </c>
      <c r="BJ38" s="38">
        <f t="shared" si="83"/>
        <v>-38.507296999999994</v>
      </c>
      <c r="BK38" s="38">
        <f t="shared" si="84"/>
        <v>46.902824999999922</v>
      </c>
      <c r="BL38" s="38">
        <f t="shared" si="85"/>
        <v>13.324684000000047</v>
      </c>
      <c r="BM38" s="38">
        <f t="shared" si="86"/>
        <v>50.990102999999905</v>
      </c>
      <c r="BN38" s="38">
        <f t="shared" si="87"/>
        <v>60.207404000000039</v>
      </c>
      <c r="BO38" s="38"/>
      <c r="BP38" s="61">
        <f t="shared" si="47"/>
        <v>9.0161514081035552</v>
      </c>
      <c r="BQ38" s="62">
        <f t="shared" si="48"/>
        <v>171.30687675396754</v>
      </c>
      <c r="BR38" s="94"/>
      <c r="BS38" s="212">
        <f t="shared" si="49"/>
        <v>0.18275360959242715</v>
      </c>
      <c r="BT38" s="42">
        <f t="shared" si="50"/>
        <v>2.5028181701461669</v>
      </c>
      <c r="BU38" s="42">
        <f t="shared" si="51"/>
        <v>-0.80110757844296931</v>
      </c>
      <c r="BV38" s="42">
        <f t="shared" si="52"/>
        <v>-0.26691219222733287</v>
      </c>
      <c r="BW38" s="42">
        <f t="shared" si="53"/>
        <v>0.18766296981262842</v>
      </c>
      <c r="BX38" s="42">
        <f t="shared" si="54"/>
        <v>0.25575531155593434</v>
      </c>
      <c r="BY38" s="42">
        <f t="shared" si="55"/>
        <v>-3.7198860671171508E-3</v>
      </c>
      <c r="BZ38" s="42">
        <f t="shared" si="56"/>
        <v>0.27153422154615114</v>
      </c>
      <c r="CA38" s="42">
        <f t="shared" si="57"/>
        <v>-0.17903348807506148</v>
      </c>
      <c r="CB38" s="42">
        <f t="shared" si="58"/>
        <v>9.631972146288903E-2</v>
      </c>
      <c r="CC38" s="42">
        <f t="shared" si="59"/>
        <v>-7.5650514151046622E-3</v>
      </c>
      <c r="CD38" s="42">
        <f t="shared" si="60"/>
        <v>0.11333402133929593</v>
      </c>
      <c r="CE38" s="42">
        <f t="shared" si="61"/>
        <v>0.2387727732491991</v>
      </c>
      <c r="CF38" s="42">
        <f t="shared" si="62"/>
        <v>-0.11376341579654659</v>
      </c>
      <c r="CG38" s="42">
        <f t="shared" si="63"/>
        <v>-0.19793270656514195</v>
      </c>
      <c r="CH38" s="42">
        <f t="shared" si="64"/>
        <v>0.31767384126284881</v>
      </c>
      <c r="CI38" s="42">
        <f t="shared" si="65"/>
        <v>9.9201109494498452E-2</v>
      </c>
      <c r="CJ38" s="42">
        <f t="shared" si="66"/>
        <v>0.6119071368052853</v>
      </c>
      <c r="CK38" s="42">
        <f t="shared" si="67"/>
        <v>2.6038559488759017</v>
      </c>
      <c r="CL38" s="40"/>
      <c r="CM38" s="63">
        <f t="shared" si="68"/>
        <v>0.31113444823968167</v>
      </c>
      <c r="CN38" s="64">
        <f t="shared" si="69"/>
        <v>7.4086972778160138</v>
      </c>
    </row>
    <row r="39" spans="1:92" ht="12" x14ac:dyDescent="0.3">
      <c r="A39" s="35" t="s">
        <v>119</v>
      </c>
      <c r="B39" s="98">
        <v>37</v>
      </c>
      <c r="C39" s="98">
        <v>30</v>
      </c>
      <c r="D39" s="98">
        <v>32</v>
      </c>
      <c r="E39" s="98">
        <v>33</v>
      </c>
      <c r="F39" s="98">
        <v>32</v>
      </c>
      <c r="G39" s="98">
        <v>29</v>
      </c>
      <c r="H39" s="98">
        <v>31</v>
      </c>
      <c r="I39" s="98">
        <v>31</v>
      </c>
      <c r="J39" s="98">
        <v>32</v>
      </c>
      <c r="K39" s="98">
        <v>38</v>
      </c>
      <c r="L39" s="98">
        <v>37</v>
      </c>
      <c r="M39" s="98">
        <v>38</v>
      </c>
      <c r="N39" s="98">
        <v>38</v>
      </c>
      <c r="O39" s="98">
        <v>40</v>
      </c>
      <c r="P39" s="98">
        <v>38</v>
      </c>
      <c r="Q39" s="98">
        <v>40</v>
      </c>
      <c r="R39" s="98">
        <v>39</v>
      </c>
      <c r="S39" s="98">
        <v>40</v>
      </c>
      <c r="T39" s="98">
        <v>35</v>
      </c>
      <c r="U39" s="98">
        <v>34</v>
      </c>
      <c r="V39" s="38"/>
      <c r="W39" s="60">
        <f t="shared" ca="1" si="45"/>
        <v>2017</v>
      </c>
      <c r="X39" s="39"/>
      <c r="Y39" s="149">
        <f>VLOOKUP(A39,[1]Summary!$A$2:$C$66,2,FALSE)</f>
        <v>191.01177440180169</v>
      </c>
      <c r="Z39" s="149">
        <v>183.52645853143341</v>
      </c>
      <c r="AA39" s="149">
        <v>35.009397275790526</v>
      </c>
      <c r="AB39" s="149">
        <v>233.28517647026686</v>
      </c>
      <c r="AC39" s="149">
        <v>259.41177312417193</v>
      </c>
      <c r="AD39" s="149">
        <v>297.9855040071829</v>
      </c>
      <c r="AE39" s="149">
        <v>231.19659279193903</v>
      </c>
      <c r="AF39" s="149">
        <v>229.07079571157939</v>
      </c>
      <c r="AG39" s="149">
        <v>210.64766418331638</v>
      </c>
      <c r="AH39" s="149">
        <v>146.40352722156854</v>
      </c>
      <c r="AI39" s="149">
        <v>154.84170873148361</v>
      </c>
      <c r="AJ39" s="149">
        <v>133.53968545020084</v>
      </c>
      <c r="AK39" s="149">
        <v>129.97083861253293</v>
      </c>
      <c r="AL39" s="149">
        <v>119.80504506031096</v>
      </c>
      <c r="AM39" s="149">
        <v>118.47461399999982</v>
      </c>
      <c r="AN39" s="149">
        <v>97.925329999999875</v>
      </c>
      <c r="AO39" s="149">
        <v>99.401268999999971</v>
      </c>
      <c r="AP39" s="149">
        <v>84.793392999999924</v>
      </c>
      <c r="AQ39" s="149">
        <v>86.88847099999991</v>
      </c>
      <c r="AR39" s="149">
        <v>79.257940000000019</v>
      </c>
      <c r="AS39" s="40"/>
      <c r="AT39" s="60">
        <f t="shared" ca="1" si="46"/>
        <v>2017</v>
      </c>
      <c r="AU39" s="39"/>
      <c r="AV39" s="38">
        <f t="shared" si="70"/>
        <v>7.4853158703682823</v>
      </c>
      <c r="AW39" s="38">
        <f t="shared" si="71"/>
        <v>148.51706125564289</v>
      </c>
      <c r="AX39" s="38">
        <f t="shared" si="72"/>
        <v>-198.27577919447634</v>
      </c>
      <c r="AY39" s="38">
        <f t="shared" si="73"/>
        <v>-26.126596653905068</v>
      </c>
      <c r="AZ39" s="38">
        <f t="shared" si="74"/>
        <v>-38.573730883010967</v>
      </c>
      <c r="BA39" s="38">
        <f t="shared" si="75"/>
        <v>66.788911215243871</v>
      </c>
      <c r="BB39" s="38">
        <f t="shared" si="76"/>
        <v>2.1257970803596322</v>
      </c>
      <c r="BC39" s="38">
        <f t="shared" si="77"/>
        <v>18.423131528263013</v>
      </c>
      <c r="BD39" s="38">
        <f t="shared" si="78"/>
        <v>64.244136961747841</v>
      </c>
      <c r="BE39" s="38">
        <f t="shared" si="79"/>
        <v>-8.4381815099150685</v>
      </c>
      <c r="BF39" s="38">
        <f t="shared" si="88"/>
        <v>21.302023281282771</v>
      </c>
      <c r="BG39" s="38">
        <f t="shared" si="80"/>
        <v>3.5688468376679054</v>
      </c>
      <c r="BH39" s="38">
        <f t="shared" si="81"/>
        <v>10.16579355222197</v>
      </c>
      <c r="BI39" s="38">
        <f t="shared" si="82"/>
        <v>1.3304310603111418</v>
      </c>
      <c r="BJ39" s="38">
        <f t="shared" si="83"/>
        <v>20.549283999999943</v>
      </c>
      <c r="BK39" s="38">
        <f t="shared" si="84"/>
        <v>-1.4759390000000963</v>
      </c>
      <c r="BL39" s="38">
        <f t="shared" si="85"/>
        <v>14.607876000000047</v>
      </c>
      <c r="BM39" s="38">
        <f t="shared" si="86"/>
        <v>-2.0950779999999867</v>
      </c>
      <c r="BN39" s="38">
        <f t="shared" si="87"/>
        <v>7.6305309999998912</v>
      </c>
      <c r="BO39" s="38"/>
      <c r="BP39" s="61">
        <f t="shared" si="47"/>
        <v>5.8817807579895618</v>
      </c>
      <c r="BQ39" s="62">
        <f t="shared" si="48"/>
        <v>111.75383440180167</v>
      </c>
      <c r="BR39" s="94"/>
      <c r="BS39" s="212">
        <f t="shared" si="49"/>
        <v>4.0786031236396569E-2</v>
      </c>
      <c r="BT39" s="42">
        <f t="shared" si="50"/>
        <v>4.2422056022753765</v>
      </c>
      <c r="BU39" s="42">
        <f t="shared" si="51"/>
        <v>-0.84992875327313122</v>
      </c>
      <c r="BV39" s="42">
        <f t="shared" si="52"/>
        <v>-0.10071476841337934</v>
      </c>
      <c r="BW39" s="42">
        <f t="shared" si="53"/>
        <v>-0.12944834686348083</v>
      </c>
      <c r="BX39" s="42">
        <f t="shared" si="54"/>
        <v>0.28888363106349613</v>
      </c>
      <c r="BY39" s="42">
        <f t="shared" si="55"/>
        <v>9.2800877290188932E-3</v>
      </c>
      <c r="BZ39" s="42">
        <f t="shared" si="56"/>
        <v>8.7459462698956214E-2</v>
      </c>
      <c r="CA39" s="42">
        <f t="shared" si="57"/>
        <v>0.43881549974216227</v>
      </c>
      <c r="CB39" s="42">
        <f t="shared" si="58"/>
        <v>-5.449553340016422E-2</v>
      </c>
      <c r="CC39" s="42">
        <f t="shared" si="59"/>
        <v>0.15951829757174796</v>
      </c>
      <c r="CD39" s="42">
        <f t="shared" si="60"/>
        <v>2.745882750135431E-2</v>
      </c>
      <c r="CE39" s="42">
        <f t="shared" si="61"/>
        <v>8.485280020640551E-2</v>
      </c>
      <c r="CF39" s="42">
        <f t="shared" si="62"/>
        <v>1.1229672040215632E-2</v>
      </c>
      <c r="CG39" s="42">
        <f t="shared" si="63"/>
        <v>0.20984646158455611</v>
      </c>
      <c r="CH39" s="42">
        <f t="shared" si="64"/>
        <v>-1.484829132312282E-2</v>
      </c>
      <c r="CI39" s="42">
        <f t="shared" si="65"/>
        <v>0.17227611118238961</v>
      </c>
      <c r="CJ39" s="42">
        <f t="shared" si="66"/>
        <v>-2.411226686219381E-2</v>
      </c>
      <c r="CK39" s="42">
        <f t="shared" si="67"/>
        <v>9.6274657151067533E-2</v>
      </c>
      <c r="CL39" s="40"/>
      <c r="CM39" s="63">
        <f t="shared" si="68"/>
        <v>0.247123114834088</v>
      </c>
      <c r="CN39" s="64">
        <f t="shared" si="69"/>
        <v>1.4100017537902403</v>
      </c>
    </row>
    <row r="40" spans="1:92" ht="12" x14ac:dyDescent="0.3">
      <c r="A40" s="35" t="s">
        <v>161</v>
      </c>
      <c r="B40" s="98">
        <v>38</v>
      </c>
      <c r="C40" s="98">
        <v>34</v>
      </c>
      <c r="D40" s="98">
        <v>54</v>
      </c>
      <c r="E40" s="98">
        <v>45</v>
      </c>
      <c r="F40" s="98">
        <v>43</v>
      </c>
      <c r="G40" s="98">
        <v>41</v>
      </c>
      <c r="H40" s="98">
        <v>41</v>
      </c>
      <c r="I40" s="98">
        <v>43</v>
      </c>
      <c r="J40" s="98">
        <v>46</v>
      </c>
      <c r="K40" s="98">
        <v>45</v>
      </c>
      <c r="L40" s="98">
        <v>46</v>
      </c>
      <c r="M40" s="98">
        <v>50</v>
      </c>
      <c r="N40" s="98">
        <v>44</v>
      </c>
      <c r="O40" s="98">
        <v>45</v>
      </c>
      <c r="P40" s="98">
        <v>48</v>
      </c>
      <c r="Q40" s="98">
        <v>50</v>
      </c>
      <c r="R40" s="98">
        <v>41</v>
      </c>
      <c r="S40" s="98">
        <v>41</v>
      </c>
      <c r="T40" s="98">
        <v>42</v>
      </c>
      <c r="U40" s="98">
        <v>35</v>
      </c>
      <c r="V40" s="38"/>
      <c r="W40" s="60">
        <f t="shared" ca="1" si="45"/>
        <v>2022</v>
      </c>
      <c r="X40" s="39"/>
      <c r="Y40" s="149">
        <f>VLOOKUP(A40,[1]Summary!$A$2:$C$66,2,FALSE)</f>
        <v>187.06944165138424</v>
      </c>
      <c r="Z40" s="149">
        <v>163.13262692285431</v>
      </c>
      <c r="AA40" s="149">
        <v>9.0307700055853513</v>
      </c>
      <c r="AB40" s="149">
        <v>166.19781918376236</v>
      </c>
      <c r="AC40" s="149">
        <v>163.87960797843795</v>
      </c>
      <c r="AD40" s="149">
        <v>195.51423685950488</v>
      </c>
      <c r="AE40" s="149">
        <v>153.11142133743209</v>
      </c>
      <c r="AF40" s="149">
        <v>129.94548397057673</v>
      </c>
      <c r="AG40" s="149">
        <v>113.28195085863113</v>
      </c>
      <c r="AH40" s="149">
        <v>115.9070925469377</v>
      </c>
      <c r="AI40" s="149">
        <v>83.886772167985299</v>
      </c>
      <c r="AJ40" s="149">
        <v>72.802627320899404</v>
      </c>
      <c r="AK40" s="149">
        <v>90.408664310175311</v>
      </c>
      <c r="AL40" s="149">
        <v>92.780627793321685</v>
      </c>
      <c r="AM40" s="149">
        <v>64.694244000000012</v>
      </c>
      <c r="AN40" s="149">
        <v>58.467971000000034</v>
      </c>
      <c r="AO40" s="149">
        <v>87.688764000000035</v>
      </c>
      <c r="AP40" s="149">
        <v>77.927394999999905</v>
      </c>
      <c r="AQ40" s="149">
        <v>66.740310999999977</v>
      </c>
      <c r="AR40" s="149">
        <v>75.781342999999978</v>
      </c>
      <c r="AS40" s="40"/>
      <c r="AT40" s="60">
        <f t="shared" ca="1" si="46"/>
        <v>2017</v>
      </c>
      <c r="AU40" s="39"/>
      <c r="AV40" s="38">
        <f t="shared" si="70"/>
        <v>23.936814728529924</v>
      </c>
      <c r="AW40" s="38">
        <f t="shared" si="71"/>
        <v>154.10185691726898</v>
      </c>
      <c r="AX40" s="38">
        <f t="shared" si="72"/>
        <v>-157.16704917817702</v>
      </c>
      <c r="AY40" s="38">
        <f t="shared" si="73"/>
        <v>2.3182112053244168</v>
      </c>
      <c r="AZ40" s="38">
        <f t="shared" si="74"/>
        <v>-31.634628881066931</v>
      </c>
      <c r="BA40" s="38">
        <f t="shared" si="75"/>
        <v>42.402815522072785</v>
      </c>
      <c r="BB40" s="38">
        <f t="shared" si="76"/>
        <v>23.16593736685536</v>
      </c>
      <c r="BC40" s="38">
        <f t="shared" si="77"/>
        <v>16.663533111945597</v>
      </c>
      <c r="BD40" s="38">
        <f t="shared" si="78"/>
        <v>-2.6251416883065701</v>
      </c>
      <c r="BE40" s="38">
        <f t="shared" si="79"/>
        <v>32.020320378952405</v>
      </c>
      <c r="BF40" s="38">
        <f t="shared" si="88"/>
        <v>11.084144847085895</v>
      </c>
      <c r="BG40" s="38">
        <f t="shared" si="80"/>
        <v>-17.606036989275907</v>
      </c>
      <c r="BH40" s="38">
        <f t="shared" si="81"/>
        <v>-2.3719634831463736</v>
      </c>
      <c r="BI40" s="38">
        <f t="shared" si="82"/>
        <v>28.086383793321673</v>
      </c>
      <c r="BJ40" s="38">
        <f t="shared" si="83"/>
        <v>6.2262729999999777</v>
      </c>
      <c r="BK40" s="38">
        <f t="shared" si="84"/>
        <v>-29.220793</v>
      </c>
      <c r="BL40" s="38">
        <f t="shared" si="85"/>
        <v>9.7613690000001299</v>
      </c>
      <c r="BM40" s="38">
        <f t="shared" si="86"/>
        <v>11.187083999999928</v>
      </c>
      <c r="BN40" s="38">
        <f t="shared" si="87"/>
        <v>-9.0410320000000013</v>
      </c>
      <c r="BO40" s="38"/>
      <c r="BP40" s="61">
        <f t="shared" si="47"/>
        <v>5.8572683500728555</v>
      </c>
      <c r="BQ40" s="62">
        <f t="shared" si="48"/>
        <v>111.28809865138426</v>
      </c>
      <c r="BR40" s="94"/>
      <c r="BS40" s="212">
        <f t="shared" si="49"/>
        <v>0.14673223364354748</v>
      </c>
      <c r="BT40" s="42">
        <f t="shared" si="50"/>
        <v>17.064088313838138</v>
      </c>
      <c r="BU40" s="42">
        <f t="shared" si="51"/>
        <v>-0.94566252403348228</v>
      </c>
      <c r="BV40" s="42">
        <f t="shared" si="52"/>
        <v>1.4145818591593251E-2</v>
      </c>
      <c r="BW40" s="42">
        <f t="shared" si="53"/>
        <v>-0.16180217558171661</v>
      </c>
      <c r="BX40" s="42">
        <f t="shared" si="54"/>
        <v>0.27694090454966158</v>
      </c>
      <c r="BY40" s="42">
        <f t="shared" si="55"/>
        <v>0.17827427825118392</v>
      </c>
      <c r="BZ40" s="42">
        <f t="shared" si="56"/>
        <v>0.14709786497886723</v>
      </c>
      <c r="CA40" s="42">
        <f t="shared" si="57"/>
        <v>-2.2648671713022983E-2</v>
      </c>
      <c r="CB40" s="42">
        <f t="shared" si="58"/>
        <v>0.38170881476797014</v>
      </c>
      <c r="CC40" s="42">
        <f t="shared" si="59"/>
        <v>0.15224924230040759</v>
      </c>
      <c r="CD40" s="42">
        <f t="shared" si="60"/>
        <v>-0.19473838180899194</v>
      </c>
      <c r="CE40" s="42">
        <f t="shared" si="61"/>
        <v>-2.5565288137844533E-2</v>
      </c>
      <c r="CF40" s="42">
        <f t="shared" si="62"/>
        <v>0.43414038184481551</v>
      </c>
      <c r="CG40" s="42">
        <f t="shared" si="63"/>
        <v>0.1064903209998509</v>
      </c>
      <c r="CH40" s="42">
        <f t="shared" si="64"/>
        <v>-0.33323303542059268</v>
      </c>
      <c r="CI40" s="42">
        <f t="shared" si="65"/>
        <v>0.12526235478550429</v>
      </c>
      <c r="CJ40" s="42">
        <f t="shared" si="66"/>
        <v>0.16762109484326393</v>
      </c>
      <c r="CK40" s="42">
        <f t="shared" si="67"/>
        <v>-0.11930419338174048</v>
      </c>
      <c r="CL40" s="40"/>
      <c r="CM40" s="63">
        <f t="shared" si="68"/>
        <v>0.91535775543775832</v>
      </c>
      <c r="CN40" s="64">
        <f t="shared" si="69"/>
        <v>1.4685421799846474</v>
      </c>
    </row>
    <row r="41" spans="1:92" ht="12" x14ac:dyDescent="0.3">
      <c r="A41" s="35" t="s">
        <v>127</v>
      </c>
      <c r="B41" s="98">
        <v>39</v>
      </c>
      <c r="C41" s="98">
        <v>43</v>
      </c>
      <c r="D41" s="98"/>
      <c r="E41" s="98">
        <v>27</v>
      </c>
      <c r="F41" s="98">
        <v>28</v>
      </c>
      <c r="G41" s="98">
        <v>24</v>
      </c>
      <c r="H41" s="98">
        <v>25</v>
      </c>
      <c r="I41" s="98">
        <v>22</v>
      </c>
      <c r="J41" s="98">
        <v>33</v>
      </c>
      <c r="K41" s="98">
        <v>30</v>
      </c>
      <c r="L41" s="98">
        <v>35</v>
      </c>
      <c r="M41" s="98">
        <v>34</v>
      </c>
      <c r="N41" s="98">
        <v>37</v>
      </c>
      <c r="O41" s="98">
        <v>41</v>
      </c>
      <c r="P41" s="98">
        <v>36</v>
      </c>
      <c r="Q41" s="98">
        <v>31</v>
      </c>
      <c r="R41" s="98">
        <v>31</v>
      </c>
      <c r="S41" s="98">
        <v>27</v>
      </c>
      <c r="T41" s="98">
        <v>31</v>
      </c>
      <c r="U41" s="98">
        <v>30</v>
      </c>
      <c r="V41" s="38"/>
      <c r="W41" s="60">
        <f t="shared" ca="1" si="45"/>
        <v>2015</v>
      </c>
      <c r="X41" s="39"/>
      <c r="Y41" s="149">
        <f>VLOOKUP(A41,[1]Summary!$A$2:$C$66,2,FALSE)</f>
        <v>181.71962467347032</v>
      </c>
      <c r="Z41" s="149">
        <v>89.257948833370406</v>
      </c>
      <c r="AA41" s="149">
        <v>5.6041977274280494</v>
      </c>
      <c r="AB41" s="149">
        <v>301.12978920869466</v>
      </c>
      <c r="AC41" s="149">
        <v>305.01367695355776</v>
      </c>
      <c r="AD41" s="149">
        <v>352.01170535574954</v>
      </c>
      <c r="AE41" s="149">
        <v>316.63710364727723</v>
      </c>
      <c r="AF41" s="149">
        <v>337.03859798676876</v>
      </c>
      <c r="AG41" s="149">
        <v>209.95156746404004</v>
      </c>
      <c r="AH41" s="149">
        <v>208.76185906302271</v>
      </c>
      <c r="AI41" s="149">
        <v>177.49306150013618</v>
      </c>
      <c r="AJ41" s="149">
        <v>177.34305378156432</v>
      </c>
      <c r="AK41" s="149">
        <v>146.99614832693004</v>
      </c>
      <c r="AL41" s="149">
        <v>106.52064543619079</v>
      </c>
      <c r="AM41" s="149">
        <v>128.34587599999992</v>
      </c>
      <c r="AN41" s="149">
        <v>157.35224499999995</v>
      </c>
      <c r="AO41" s="149">
        <v>153.08043000000001</v>
      </c>
      <c r="AP41" s="149">
        <v>148.50620700000005</v>
      </c>
      <c r="AQ41" s="149">
        <v>137.90731300000033</v>
      </c>
      <c r="AR41" s="149">
        <v>108.89177600000005</v>
      </c>
      <c r="AS41" s="40"/>
      <c r="AT41" s="60">
        <f t="shared" ca="1" si="46"/>
        <v>2017</v>
      </c>
      <c r="AU41" s="39"/>
      <c r="AV41" s="38">
        <f t="shared" si="70"/>
        <v>92.461675840099915</v>
      </c>
      <c r="AW41" s="38">
        <f t="shared" si="71"/>
        <v>83.653751105942362</v>
      </c>
      <c r="AX41" s="38">
        <f t="shared" si="72"/>
        <v>-295.52559148126659</v>
      </c>
      <c r="AY41" s="38">
        <f t="shared" si="73"/>
        <v>-3.8838877448631024</v>
      </c>
      <c r="AZ41" s="38">
        <f t="shared" si="74"/>
        <v>-46.998028402191778</v>
      </c>
      <c r="BA41" s="38">
        <f t="shared" si="75"/>
        <v>35.374601708472312</v>
      </c>
      <c r="BB41" s="38">
        <f t="shared" si="76"/>
        <v>-20.401494339491535</v>
      </c>
      <c r="BC41" s="38">
        <f t="shared" si="77"/>
        <v>127.08703052272872</v>
      </c>
      <c r="BD41" s="38">
        <f t="shared" si="78"/>
        <v>1.1897084010173273</v>
      </c>
      <c r="BE41" s="38">
        <f t="shared" si="79"/>
        <v>31.268797562886533</v>
      </c>
      <c r="BF41" s="38">
        <f t="shared" si="88"/>
        <v>0.15000771857185669</v>
      </c>
      <c r="BG41" s="38">
        <f t="shared" si="80"/>
        <v>30.346905454634282</v>
      </c>
      <c r="BH41" s="38">
        <f t="shared" si="81"/>
        <v>40.47550289073925</v>
      </c>
      <c r="BI41" s="38">
        <f t="shared" si="82"/>
        <v>-21.825230563809129</v>
      </c>
      <c r="BJ41" s="38">
        <f t="shared" si="83"/>
        <v>-29.006369000000035</v>
      </c>
      <c r="BK41" s="38">
        <f t="shared" si="84"/>
        <v>4.2718149999999468</v>
      </c>
      <c r="BL41" s="38">
        <f t="shared" si="85"/>
        <v>4.5742229999999608</v>
      </c>
      <c r="BM41" s="38">
        <f t="shared" si="86"/>
        <v>10.598893999999717</v>
      </c>
      <c r="BN41" s="38">
        <f t="shared" si="87"/>
        <v>29.015537000000279</v>
      </c>
      <c r="BO41" s="38"/>
      <c r="BP41" s="61">
        <f t="shared" si="47"/>
        <v>3.8330446670247524</v>
      </c>
      <c r="BQ41" s="62">
        <f t="shared" si="48"/>
        <v>72.827848673470271</v>
      </c>
      <c r="BR41" s="94"/>
      <c r="BS41" s="212">
        <f t="shared" si="49"/>
        <v>1.0358929042018468</v>
      </c>
      <c r="BT41" s="42">
        <f t="shared" si="50"/>
        <v>14.926980662463851</v>
      </c>
      <c r="BU41" s="42">
        <f t="shared" si="51"/>
        <v>-0.98138942765458481</v>
      </c>
      <c r="BV41" s="42">
        <f t="shared" si="52"/>
        <v>-1.2733487178853586E-2</v>
      </c>
      <c r="BW41" s="42">
        <f t="shared" si="53"/>
        <v>-0.13351268633153746</v>
      </c>
      <c r="BX41" s="42">
        <f t="shared" si="54"/>
        <v>0.11171969835815077</v>
      </c>
      <c r="BY41" s="42">
        <f t="shared" si="55"/>
        <v>-6.0531625936482314E-2</v>
      </c>
      <c r="BZ41" s="42">
        <f t="shared" si="56"/>
        <v>0.60531594051802373</v>
      </c>
      <c r="CA41" s="42">
        <f t="shared" si="57"/>
        <v>5.6988781684406131E-3</v>
      </c>
      <c r="CB41" s="42">
        <f t="shared" si="58"/>
        <v>0.17616912626673331</v>
      </c>
      <c r="CC41" s="42">
        <f t="shared" si="59"/>
        <v>8.4586182189361203E-4</v>
      </c>
      <c r="CD41" s="42">
        <f t="shared" si="60"/>
        <v>0.20644694299840149</v>
      </c>
      <c r="CE41" s="42">
        <f t="shared" si="61"/>
        <v>0.37997801013124111</v>
      </c>
      <c r="CF41" s="42">
        <f t="shared" si="62"/>
        <v>-0.17005011180732554</v>
      </c>
      <c r="CG41" s="42">
        <f t="shared" si="63"/>
        <v>-0.18434035688528017</v>
      </c>
      <c r="CH41" s="42">
        <f t="shared" si="64"/>
        <v>2.7905689838994663E-2</v>
      </c>
      <c r="CI41" s="42">
        <f t="shared" si="65"/>
        <v>3.0801561041821968E-2</v>
      </c>
      <c r="CJ41" s="42">
        <f t="shared" si="66"/>
        <v>7.6855199114783002E-2</v>
      </c>
      <c r="CK41" s="42">
        <f t="shared" si="67"/>
        <v>0.26646215229330328</v>
      </c>
      <c r="CL41" s="40"/>
      <c r="CM41" s="63">
        <f t="shared" si="68"/>
        <v>0.85834289112754869</v>
      </c>
      <c r="CN41" s="64">
        <f t="shared" si="69"/>
        <v>0.66880944869032377</v>
      </c>
    </row>
    <row r="42" spans="1:92" ht="12" x14ac:dyDescent="0.3">
      <c r="A42" s="35" t="s">
        <v>118</v>
      </c>
      <c r="B42" s="98">
        <v>40</v>
      </c>
      <c r="C42" s="98">
        <v>37</v>
      </c>
      <c r="D42" s="98">
        <v>46</v>
      </c>
      <c r="E42" s="98">
        <v>37</v>
      </c>
      <c r="F42" s="98">
        <v>33</v>
      </c>
      <c r="G42" s="98">
        <v>37</v>
      </c>
      <c r="H42" s="98">
        <v>32</v>
      </c>
      <c r="I42" s="98">
        <v>37</v>
      </c>
      <c r="J42" s="98">
        <v>37</v>
      </c>
      <c r="K42" s="98">
        <v>35</v>
      </c>
      <c r="L42" s="98">
        <v>38</v>
      </c>
      <c r="M42" s="98">
        <v>36</v>
      </c>
      <c r="N42" s="98">
        <v>40</v>
      </c>
      <c r="O42" s="98">
        <v>37</v>
      </c>
      <c r="P42" s="98">
        <v>45</v>
      </c>
      <c r="Q42" s="98">
        <v>45</v>
      </c>
      <c r="R42" s="98">
        <v>43</v>
      </c>
      <c r="S42" s="98">
        <v>39</v>
      </c>
      <c r="T42" s="98">
        <v>32</v>
      </c>
      <c r="U42" s="98">
        <v>36</v>
      </c>
      <c r="V42" s="38"/>
      <c r="W42" s="60">
        <f t="shared" ca="1" si="45"/>
        <v>2016</v>
      </c>
      <c r="X42" s="39"/>
      <c r="Y42" s="149">
        <f>VLOOKUP(A42,[1]Summary!$A$2:$C$66,2,FALSE)</f>
        <v>155.56108782091684</v>
      </c>
      <c r="Z42" s="149">
        <v>116.50271067546076</v>
      </c>
      <c r="AA42" s="149">
        <v>14.300714503674959</v>
      </c>
      <c r="AB42" s="149">
        <v>209.54953855585546</v>
      </c>
      <c r="AC42" s="149">
        <v>238.98025930155887</v>
      </c>
      <c r="AD42" s="149">
        <v>219.42847828017125</v>
      </c>
      <c r="AE42" s="149">
        <v>228.92036710101931</v>
      </c>
      <c r="AF42" s="149">
        <v>193.19547050051276</v>
      </c>
      <c r="AG42" s="149">
        <v>180.48123297971475</v>
      </c>
      <c r="AH42" s="149">
        <v>194.79161452893624</v>
      </c>
      <c r="AI42" s="149">
        <v>130.24359852208158</v>
      </c>
      <c r="AJ42" s="149">
        <v>147.23840603806138</v>
      </c>
      <c r="AK42" s="149">
        <v>120.66994350098273</v>
      </c>
      <c r="AL42" s="149">
        <v>128.70791534740394</v>
      </c>
      <c r="AM42" s="149">
        <v>75.62599500000006</v>
      </c>
      <c r="AN42" s="149">
        <v>86.571084999999968</v>
      </c>
      <c r="AO42" s="149">
        <v>84.701507000000007</v>
      </c>
      <c r="AP42" s="149">
        <v>86.359029000000035</v>
      </c>
      <c r="AQ42" s="149">
        <v>105.39683999999993</v>
      </c>
      <c r="AR42" s="149">
        <v>74.438643999999982</v>
      </c>
      <c r="AS42" s="40"/>
      <c r="AT42" s="60">
        <f t="shared" ca="1" si="46"/>
        <v>2018</v>
      </c>
      <c r="AU42" s="39"/>
      <c r="AV42" s="38">
        <f t="shared" si="70"/>
        <v>39.058377145456078</v>
      </c>
      <c r="AW42" s="38">
        <f t="shared" si="71"/>
        <v>102.20199617178581</v>
      </c>
      <c r="AX42" s="38">
        <f t="shared" si="72"/>
        <v>-195.24882405218051</v>
      </c>
      <c r="AY42" s="38">
        <f t="shared" si="73"/>
        <v>-29.430720745703411</v>
      </c>
      <c r="AZ42" s="38">
        <f t="shared" si="74"/>
        <v>19.551781021387626</v>
      </c>
      <c r="BA42" s="38">
        <f t="shared" si="75"/>
        <v>-9.491888820848061</v>
      </c>
      <c r="BB42" s="38">
        <f t="shared" si="76"/>
        <v>35.724896600506554</v>
      </c>
      <c r="BC42" s="38">
        <f t="shared" si="77"/>
        <v>12.714237520798008</v>
      </c>
      <c r="BD42" s="38">
        <f t="shared" si="78"/>
        <v>-14.310381549221489</v>
      </c>
      <c r="BE42" s="38">
        <f t="shared" si="79"/>
        <v>64.548016006854652</v>
      </c>
      <c r="BF42" s="38">
        <f t="shared" si="88"/>
        <v>-16.994807515979801</v>
      </c>
      <c r="BG42" s="38">
        <f t="shared" si="80"/>
        <v>26.568462537078659</v>
      </c>
      <c r="BH42" s="38">
        <f t="shared" si="81"/>
        <v>-8.0379718464212147</v>
      </c>
      <c r="BI42" s="38">
        <f t="shared" si="82"/>
        <v>53.08192034740388</v>
      </c>
      <c r="BJ42" s="38">
        <f t="shared" si="83"/>
        <v>-10.945089999999908</v>
      </c>
      <c r="BK42" s="38">
        <f t="shared" si="84"/>
        <v>1.8695779999999615</v>
      </c>
      <c r="BL42" s="38">
        <f t="shared" si="85"/>
        <v>-1.6575220000000286</v>
      </c>
      <c r="BM42" s="38">
        <f t="shared" si="86"/>
        <v>-19.037810999999891</v>
      </c>
      <c r="BN42" s="38">
        <f t="shared" si="87"/>
        <v>30.958195999999944</v>
      </c>
      <c r="BO42" s="38"/>
      <c r="BP42" s="61">
        <f t="shared" si="47"/>
        <v>4.2696023063640451</v>
      </c>
      <c r="BQ42" s="62">
        <f t="shared" si="48"/>
        <v>81.122443820916857</v>
      </c>
      <c r="BR42" s="94"/>
      <c r="BS42" s="212">
        <f t="shared" si="49"/>
        <v>0.33525723924364481</v>
      </c>
      <c r="BT42" s="42">
        <f t="shared" si="50"/>
        <v>7.1466356555486943</v>
      </c>
      <c r="BU42" s="42">
        <f t="shared" si="51"/>
        <v>-0.931754970198309</v>
      </c>
      <c r="BV42" s="42">
        <f t="shared" si="52"/>
        <v>-0.12315126291902656</v>
      </c>
      <c r="BW42" s="42">
        <f t="shared" si="53"/>
        <v>8.9103206541967017E-2</v>
      </c>
      <c r="BX42" s="42">
        <f t="shared" si="54"/>
        <v>-4.146371483258815E-2</v>
      </c>
      <c r="BY42" s="42">
        <f t="shared" si="55"/>
        <v>0.18491580836731747</v>
      </c>
      <c r="BZ42" s="42">
        <f t="shared" si="56"/>
        <v>7.0446313507992464E-2</v>
      </c>
      <c r="CA42" s="42">
        <f t="shared" si="57"/>
        <v>-7.3465080023224938E-2</v>
      </c>
      <c r="CB42" s="42">
        <f t="shared" si="58"/>
        <v>0.49559453776848117</v>
      </c>
      <c r="CC42" s="42">
        <f t="shared" si="59"/>
        <v>-0.11542374013195045</v>
      </c>
      <c r="CD42" s="42">
        <f t="shared" si="60"/>
        <v>0.22017464967871048</v>
      </c>
      <c r="CE42" s="42">
        <f t="shared" si="61"/>
        <v>-6.2451262804819718E-2</v>
      </c>
      <c r="CF42" s="42">
        <f t="shared" si="62"/>
        <v>0.70190045562248593</v>
      </c>
      <c r="CG42" s="42">
        <f t="shared" si="63"/>
        <v>-0.1264289340950262</v>
      </c>
      <c r="CH42" s="42">
        <f t="shared" si="64"/>
        <v>2.207254706814088E-2</v>
      </c>
      <c r="CI42" s="42">
        <f t="shared" si="65"/>
        <v>-1.9193383936727981E-2</v>
      </c>
      <c r="CJ42" s="42">
        <f t="shared" si="66"/>
        <v>-0.18062980825610997</v>
      </c>
      <c r="CK42" s="42">
        <f t="shared" si="67"/>
        <v>0.41588876874221348</v>
      </c>
      <c r="CL42" s="40"/>
      <c r="CM42" s="63">
        <f t="shared" si="68"/>
        <v>0.42147510657325604</v>
      </c>
      <c r="CN42" s="64">
        <f t="shared" si="69"/>
        <v>1.0897893817210975</v>
      </c>
    </row>
    <row r="43" spans="1:92" ht="12" x14ac:dyDescent="0.3">
      <c r="A43" s="35" t="s">
        <v>105</v>
      </c>
      <c r="B43" s="98">
        <v>41</v>
      </c>
      <c r="C43" s="98">
        <v>36</v>
      </c>
      <c r="D43" s="98">
        <v>27</v>
      </c>
      <c r="E43" s="98">
        <v>43</v>
      </c>
      <c r="F43" s="98">
        <v>42</v>
      </c>
      <c r="G43" s="98">
        <v>42</v>
      </c>
      <c r="H43" s="98">
        <v>42</v>
      </c>
      <c r="I43" s="98">
        <v>46</v>
      </c>
      <c r="J43" s="98">
        <v>43</v>
      </c>
      <c r="K43" s="98">
        <v>46</v>
      </c>
      <c r="L43" s="98">
        <v>48</v>
      </c>
      <c r="M43" s="98">
        <v>48</v>
      </c>
      <c r="N43" s="98">
        <v>51</v>
      </c>
      <c r="O43" s="98">
        <v>52</v>
      </c>
      <c r="P43" s="98">
        <v>53</v>
      </c>
      <c r="Q43" s="98">
        <v>49</v>
      </c>
      <c r="R43" s="98">
        <v>48</v>
      </c>
      <c r="S43" s="98">
        <v>48</v>
      </c>
      <c r="T43" s="98">
        <v>51</v>
      </c>
      <c r="U43" s="98">
        <v>44</v>
      </c>
      <c r="V43" s="38"/>
      <c r="W43" s="60">
        <f t="shared" ca="1" si="45"/>
        <v>2021</v>
      </c>
      <c r="X43" s="39"/>
      <c r="Y43" s="149">
        <f>VLOOKUP(A43,[1]Summary!$A$2:$C$66,2,FALSE)</f>
        <v>151.85607740931781</v>
      </c>
      <c r="Z43" s="149">
        <v>121.33513625442366</v>
      </c>
      <c r="AA43" s="149">
        <v>51.830836150179493</v>
      </c>
      <c r="AB43" s="149">
        <v>181.01076098037547</v>
      </c>
      <c r="AC43" s="149">
        <v>167.47521257636473</v>
      </c>
      <c r="AD43" s="149">
        <v>179.57941326075152</v>
      </c>
      <c r="AE43" s="149">
        <v>150.1783907729158</v>
      </c>
      <c r="AF43" s="149">
        <v>114.3209265137063</v>
      </c>
      <c r="AG43" s="149">
        <v>116.26773521982862</v>
      </c>
      <c r="AH43" s="149">
        <v>110.19347444603849</v>
      </c>
      <c r="AI43" s="149">
        <v>80.626198703598163</v>
      </c>
      <c r="AJ43" s="149">
        <v>74.507709928664823</v>
      </c>
      <c r="AK43" s="149">
        <v>51.155885073904265</v>
      </c>
      <c r="AL43" s="149">
        <v>57.246770448665842</v>
      </c>
      <c r="AM43" s="149">
        <v>45.103453999999978</v>
      </c>
      <c r="AN43" s="149">
        <v>62.62315100000005</v>
      </c>
      <c r="AO43" s="149">
        <v>59.384573000000024</v>
      </c>
      <c r="AP43" s="149">
        <v>50.879252999999999</v>
      </c>
      <c r="AQ43" s="149">
        <v>40.051911000000018</v>
      </c>
      <c r="AR43" s="149">
        <v>42.807909000000016</v>
      </c>
      <c r="AS43" s="40"/>
      <c r="AT43" s="60">
        <f t="shared" ca="1" si="46"/>
        <v>2019</v>
      </c>
      <c r="AU43" s="39"/>
      <c r="AV43" s="38">
        <f t="shared" si="70"/>
        <v>30.520941154894146</v>
      </c>
      <c r="AW43" s="38">
        <f t="shared" si="71"/>
        <v>69.504300104244166</v>
      </c>
      <c r="AX43" s="38">
        <f t="shared" si="72"/>
        <v>-129.17992483019597</v>
      </c>
      <c r="AY43" s="38">
        <f t="shared" si="73"/>
        <v>13.53554840401074</v>
      </c>
      <c r="AZ43" s="38">
        <f t="shared" si="74"/>
        <v>-12.104200684386797</v>
      </c>
      <c r="BA43" s="38">
        <f t="shared" si="75"/>
        <v>29.401022487835718</v>
      </c>
      <c r="BB43" s="38">
        <f t="shared" si="76"/>
        <v>35.857464259209507</v>
      </c>
      <c r="BC43" s="38">
        <f t="shared" si="77"/>
        <v>-1.9468087061223258</v>
      </c>
      <c r="BD43" s="38">
        <f t="shared" si="78"/>
        <v>6.0742607737901295</v>
      </c>
      <c r="BE43" s="38">
        <f t="shared" si="79"/>
        <v>29.56727574244033</v>
      </c>
      <c r="BF43" s="38">
        <f t="shared" si="88"/>
        <v>6.1184887749333399</v>
      </c>
      <c r="BG43" s="38">
        <f t="shared" si="80"/>
        <v>23.351824854760558</v>
      </c>
      <c r="BH43" s="38">
        <f t="shared" si="81"/>
        <v>-6.0908853747615765</v>
      </c>
      <c r="BI43" s="38">
        <f t="shared" si="82"/>
        <v>12.143316448665864</v>
      </c>
      <c r="BJ43" s="38">
        <f t="shared" si="83"/>
        <v>-17.519697000000072</v>
      </c>
      <c r="BK43" s="38">
        <f t="shared" si="84"/>
        <v>3.2385780000000253</v>
      </c>
      <c r="BL43" s="38">
        <f t="shared" si="85"/>
        <v>8.505320000000026</v>
      </c>
      <c r="BM43" s="38">
        <f t="shared" si="86"/>
        <v>10.82734199999998</v>
      </c>
      <c r="BN43" s="38">
        <f t="shared" si="87"/>
        <v>-2.7559979999999982</v>
      </c>
      <c r="BO43" s="38"/>
      <c r="BP43" s="61">
        <f t="shared" si="47"/>
        <v>5.7393772847009359</v>
      </c>
      <c r="BQ43" s="62">
        <f t="shared" si="48"/>
        <v>109.04816840931778</v>
      </c>
      <c r="BR43" s="94"/>
      <c r="BS43" s="212">
        <f t="shared" si="49"/>
        <v>0.25154248057953943</v>
      </c>
      <c r="BT43" s="42">
        <f t="shared" si="50"/>
        <v>1.3409835778619494</v>
      </c>
      <c r="BU43" s="42">
        <f t="shared" si="51"/>
        <v>-0.7136588130481436</v>
      </c>
      <c r="BV43" s="42">
        <f t="shared" si="52"/>
        <v>8.0821204498181087E-2</v>
      </c>
      <c r="BW43" s="42">
        <f t="shared" si="53"/>
        <v>-6.7403052858911794E-2</v>
      </c>
      <c r="BX43" s="42">
        <f t="shared" si="54"/>
        <v>0.19577398809854674</v>
      </c>
      <c r="BY43" s="42">
        <f t="shared" si="55"/>
        <v>0.31365617260729994</v>
      </c>
      <c r="BZ43" s="42">
        <f t="shared" si="56"/>
        <v>-1.6744187047605941E-2</v>
      </c>
      <c r="CA43" s="42">
        <f t="shared" si="57"/>
        <v>5.5123597874796815E-2</v>
      </c>
      <c r="CB43" s="42">
        <f t="shared" si="58"/>
        <v>0.36672044841326268</v>
      </c>
      <c r="CC43" s="42">
        <f t="shared" si="59"/>
        <v>8.2118867709010335E-2</v>
      </c>
      <c r="CD43" s="42">
        <f t="shared" si="60"/>
        <v>0.45648364447266365</v>
      </c>
      <c r="CE43" s="42">
        <f t="shared" si="61"/>
        <v>-0.10639701291487491</v>
      </c>
      <c r="CF43" s="42">
        <f t="shared" si="62"/>
        <v>0.2692325170632357</v>
      </c>
      <c r="CG43" s="42">
        <f t="shared" si="63"/>
        <v>-0.27976390073377266</v>
      </c>
      <c r="CH43" s="42">
        <f t="shared" si="64"/>
        <v>5.4535678820154532E-2</v>
      </c>
      <c r="CI43" s="42">
        <f t="shared" si="65"/>
        <v>0.16716676245227169</v>
      </c>
      <c r="CJ43" s="42">
        <f t="shared" si="66"/>
        <v>0.2703327189556568</v>
      </c>
      <c r="CK43" s="42">
        <f t="shared" si="67"/>
        <v>-6.4380579766229573E-2</v>
      </c>
      <c r="CL43" s="40"/>
      <c r="CM43" s="63">
        <f t="shared" si="68"/>
        <v>0.13979705858089631</v>
      </c>
      <c r="CN43" s="64">
        <f t="shared" si="69"/>
        <v>2.5473836717723763</v>
      </c>
    </row>
    <row r="44" spans="1:92" ht="12" x14ac:dyDescent="0.3">
      <c r="A44" s="35" t="s">
        <v>159</v>
      </c>
      <c r="B44" s="98">
        <v>42</v>
      </c>
      <c r="C44" s="98">
        <v>48</v>
      </c>
      <c r="D44" s="98"/>
      <c r="E44" s="98">
        <v>48</v>
      </c>
      <c r="F44" s="98">
        <v>44</v>
      </c>
      <c r="G44" s="98">
        <v>44</v>
      </c>
      <c r="H44" s="98">
        <v>43</v>
      </c>
      <c r="I44" s="98">
        <v>42</v>
      </c>
      <c r="J44" s="98">
        <v>42</v>
      </c>
      <c r="K44" s="98">
        <v>44</v>
      </c>
      <c r="L44" s="98">
        <v>44</v>
      </c>
      <c r="M44" s="98">
        <v>47</v>
      </c>
      <c r="N44" s="98">
        <v>47</v>
      </c>
      <c r="O44" s="98">
        <v>46</v>
      </c>
      <c r="P44" s="98">
        <v>58</v>
      </c>
      <c r="Q44" s="98">
        <v>53</v>
      </c>
      <c r="R44" s="98">
        <v>56</v>
      </c>
      <c r="S44" s="98">
        <v>59</v>
      </c>
      <c r="T44" s="98">
        <v>55</v>
      </c>
      <c r="U44" s="98">
        <v>52</v>
      </c>
      <c r="V44" s="38"/>
      <c r="W44" s="60">
        <f t="shared" ca="1" si="45"/>
        <v>2023</v>
      </c>
      <c r="X44" s="39"/>
      <c r="Y44" s="149">
        <f>VLOOKUP(A44,[1]Summary!$A$2:$C$66,2,FALSE)</f>
        <v>135.25601175489271</v>
      </c>
      <c r="Z44" s="149">
        <v>79.974016027564716</v>
      </c>
      <c r="AA44" s="149">
        <v>5.5275453056725334</v>
      </c>
      <c r="AB44" s="149">
        <v>131.26217349268163</v>
      </c>
      <c r="AC44" s="149">
        <v>160.25261906208098</v>
      </c>
      <c r="AD44" s="149">
        <v>161.23961578160549</v>
      </c>
      <c r="AE44" s="149">
        <v>147.07308275501495</v>
      </c>
      <c r="AF44" s="149">
        <v>132.03978163239478</v>
      </c>
      <c r="AG44" s="149">
        <v>126.24077025792096</v>
      </c>
      <c r="AH44" s="149">
        <v>118.51648409215603</v>
      </c>
      <c r="AI44" s="149">
        <v>103.35226635174605</v>
      </c>
      <c r="AJ44" s="149">
        <v>86.564524467317042</v>
      </c>
      <c r="AK44" s="149">
        <v>71.703403546933785</v>
      </c>
      <c r="AL44" s="149">
        <v>72.720500824654266</v>
      </c>
      <c r="AM44" s="149">
        <v>35.616081999999984</v>
      </c>
      <c r="AN44" s="149">
        <v>40.984008000000003</v>
      </c>
      <c r="AO44" s="149">
        <v>37.127766999999977</v>
      </c>
      <c r="AP44" s="149">
        <v>26.581567000000007</v>
      </c>
      <c r="AQ44" s="149">
        <v>31.701822999999994</v>
      </c>
      <c r="AR44" s="149">
        <v>29.290785999999997</v>
      </c>
      <c r="AS44" s="40"/>
      <c r="AT44" s="60">
        <f t="shared" ca="1" si="46"/>
        <v>2017</v>
      </c>
      <c r="AU44" s="39"/>
      <c r="AV44" s="38">
        <f t="shared" si="70"/>
        <v>55.281995727327995</v>
      </c>
      <c r="AW44" s="38">
        <f t="shared" si="71"/>
        <v>74.446470721892183</v>
      </c>
      <c r="AX44" s="38">
        <f t="shared" si="72"/>
        <v>-125.73462818700909</v>
      </c>
      <c r="AY44" s="38">
        <f t="shared" si="73"/>
        <v>-28.990445569399355</v>
      </c>
      <c r="AZ44" s="38">
        <f t="shared" si="74"/>
        <v>-0.9869967195245124</v>
      </c>
      <c r="BA44" s="38">
        <f t="shared" si="75"/>
        <v>14.166533026590542</v>
      </c>
      <c r="BB44" s="38">
        <f t="shared" si="76"/>
        <v>15.033301122620173</v>
      </c>
      <c r="BC44" s="38">
        <f t="shared" si="77"/>
        <v>5.799011374473821</v>
      </c>
      <c r="BD44" s="38">
        <f t="shared" si="78"/>
        <v>7.7242861657649229</v>
      </c>
      <c r="BE44" s="38">
        <f t="shared" si="79"/>
        <v>15.164217740409981</v>
      </c>
      <c r="BF44" s="38">
        <f t="shared" si="88"/>
        <v>16.78774188442901</v>
      </c>
      <c r="BG44" s="38">
        <f t="shared" si="80"/>
        <v>14.861120920383257</v>
      </c>
      <c r="BH44" s="38">
        <f t="shared" si="81"/>
        <v>-1.017097277720481</v>
      </c>
      <c r="BI44" s="38">
        <f t="shared" si="82"/>
        <v>37.104418824654282</v>
      </c>
      <c r="BJ44" s="38">
        <f t="shared" si="83"/>
        <v>-5.3679260000000184</v>
      </c>
      <c r="BK44" s="38">
        <f t="shared" si="84"/>
        <v>3.8562410000000256</v>
      </c>
      <c r="BL44" s="38">
        <f t="shared" si="85"/>
        <v>10.54619999999997</v>
      </c>
      <c r="BM44" s="38">
        <f t="shared" si="86"/>
        <v>-5.120255999999987</v>
      </c>
      <c r="BN44" s="38">
        <f t="shared" si="87"/>
        <v>2.4110369999999968</v>
      </c>
      <c r="BO44" s="38"/>
      <c r="BP44" s="61">
        <f t="shared" si="47"/>
        <v>5.5771171449943537</v>
      </c>
      <c r="BQ44" s="62">
        <f t="shared" si="48"/>
        <v>105.96522575489271</v>
      </c>
      <c r="BR44" s="94"/>
      <c r="BS44" s="212">
        <f t="shared" si="49"/>
        <v>0.69124946417938915</v>
      </c>
      <c r="BT44" s="42">
        <f t="shared" si="50"/>
        <v>13.468269657689277</v>
      </c>
      <c r="BU44" s="42">
        <f t="shared" si="51"/>
        <v>-0.95788927488709674</v>
      </c>
      <c r="BV44" s="42">
        <f t="shared" si="52"/>
        <v>-0.18090466002411243</v>
      </c>
      <c r="BW44" s="42">
        <f t="shared" si="53"/>
        <v>-6.1213040898172588E-3</v>
      </c>
      <c r="BX44" s="42">
        <f t="shared" si="54"/>
        <v>9.6323084831153372E-2</v>
      </c>
      <c r="BY44" s="42">
        <f t="shared" si="55"/>
        <v>0.11385433190486194</v>
      </c>
      <c r="BZ44" s="42">
        <f t="shared" si="56"/>
        <v>4.593612160814553E-2</v>
      </c>
      <c r="CA44" s="42">
        <f t="shared" si="57"/>
        <v>6.5174783279587256E-2</v>
      </c>
      <c r="CB44" s="42">
        <f t="shared" si="58"/>
        <v>0.14672361115720989</v>
      </c>
      <c r="CC44" s="42">
        <f t="shared" si="59"/>
        <v>0.19393327679824912</v>
      </c>
      <c r="CD44" s="42">
        <f t="shared" si="60"/>
        <v>0.20725823580544334</v>
      </c>
      <c r="CE44" s="42">
        <f t="shared" si="61"/>
        <v>-1.3986389892623796E-2</v>
      </c>
      <c r="CF44" s="42">
        <f t="shared" si="62"/>
        <v>1.0417883366467513</v>
      </c>
      <c r="CG44" s="42">
        <f t="shared" si="63"/>
        <v>-0.13097611146279342</v>
      </c>
      <c r="CH44" s="42">
        <f t="shared" si="64"/>
        <v>0.10386407025232702</v>
      </c>
      <c r="CI44" s="42">
        <f t="shared" si="65"/>
        <v>0.39674861907125214</v>
      </c>
      <c r="CJ44" s="42">
        <f t="shared" si="66"/>
        <v>-0.16151298302308947</v>
      </c>
      <c r="CK44" s="42">
        <f t="shared" si="67"/>
        <v>8.2313837532389744E-2</v>
      </c>
      <c r="CL44" s="40"/>
      <c r="CM44" s="63">
        <f t="shared" si="68"/>
        <v>0.80010772144086884</v>
      </c>
      <c r="CN44" s="64">
        <f t="shared" si="69"/>
        <v>3.6176982671237541</v>
      </c>
    </row>
    <row r="45" spans="1:92" ht="12" x14ac:dyDescent="0.3">
      <c r="A45" s="35" t="s">
        <v>27</v>
      </c>
      <c r="B45" s="98">
        <v>43</v>
      </c>
      <c r="C45" s="98">
        <v>49</v>
      </c>
      <c r="D45" s="98">
        <v>50</v>
      </c>
      <c r="E45" s="98">
        <v>51</v>
      </c>
      <c r="F45" s="98">
        <v>48</v>
      </c>
      <c r="G45" s="98">
        <v>43</v>
      </c>
      <c r="H45" s="98">
        <v>45</v>
      </c>
      <c r="I45" s="98">
        <v>40</v>
      </c>
      <c r="J45" s="98">
        <v>41</v>
      </c>
      <c r="K45" s="98">
        <v>41</v>
      </c>
      <c r="L45" s="98">
        <v>43</v>
      </c>
      <c r="M45" s="98">
        <v>43</v>
      </c>
      <c r="N45" s="98">
        <v>36</v>
      </c>
      <c r="O45" s="98">
        <v>33</v>
      </c>
      <c r="P45" s="98">
        <v>22</v>
      </c>
      <c r="Q45" s="98">
        <v>25</v>
      </c>
      <c r="R45" s="98">
        <v>23</v>
      </c>
      <c r="S45" s="98">
        <v>28</v>
      </c>
      <c r="T45" s="98">
        <v>46</v>
      </c>
      <c r="U45" s="98">
        <v>50</v>
      </c>
      <c r="V45" s="38"/>
      <c r="W45" s="60">
        <f t="shared" ca="1" si="45"/>
        <v>2008</v>
      </c>
      <c r="X45" s="39"/>
      <c r="Y45" s="149">
        <f>VLOOKUP(A45,[1]Summary!$A$2:$C$66,2,FALSE)</f>
        <v>133.32124229588734</v>
      </c>
      <c r="Z45" s="149">
        <v>77.360612236106803</v>
      </c>
      <c r="AA45" s="149">
        <v>11.775015695829612</v>
      </c>
      <c r="AB45" s="149">
        <v>112.57038488692133</v>
      </c>
      <c r="AC45" s="149">
        <v>119.70869722844797</v>
      </c>
      <c r="AD45" s="149">
        <v>167.13652332578599</v>
      </c>
      <c r="AE45" s="149">
        <v>138.53181883058423</v>
      </c>
      <c r="AF45" s="149">
        <v>154.91291539849138</v>
      </c>
      <c r="AG45" s="149">
        <v>128.56746221262077</v>
      </c>
      <c r="AH45" s="149">
        <v>127.12618265667884</v>
      </c>
      <c r="AI45" s="149">
        <v>108.49522507436875</v>
      </c>
      <c r="AJ45" s="149">
        <v>101.6978861246622</v>
      </c>
      <c r="AK45" s="149">
        <v>148.66799672476142</v>
      </c>
      <c r="AL45" s="149">
        <v>139.95945137302948</v>
      </c>
      <c r="AM45" s="149">
        <v>254.42271499999976</v>
      </c>
      <c r="AN45" s="149">
        <v>206.66830299999995</v>
      </c>
      <c r="AO45" s="149">
        <v>241.9044079999999</v>
      </c>
      <c r="AP45" s="149">
        <v>148.38781900000004</v>
      </c>
      <c r="AQ45" s="149">
        <v>62.904282999999992</v>
      </c>
      <c r="AR45" s="149">
        <v>36.310878000000017</v>
      </c>
      <c r="AS45" s="40"/>
      <c r="AT45" s="60">
        <f t="shared" ca="1" si="46"/>
        <v>2008</v>
      </c>
      <c r="AU45" s="39"/>
      <c r="AV45" s="38">
        <f t="shared" si="70"/>
        <v>55.960630059780542</v>
      </c>
      <c r="AW45" s="38">
        <f t="shared" si="71"/>
        <v>65.585596540277194</v>
      </c>
      <c r="AX45" s="38">
        <f t="shared" si="72"/>
        <v>-100.79536919109172</v>
      </c>
      <c r="AY45" s="38">
        <f t="shared" si="73"/>
        <v>-7.1383123415266425</v>
      </c>
      <c r="AZ45" s="38">
        <f t="shared" si="74"/>
        <v>-47.427826097338013</v>
      </c>
      <c r="BA45" s="38">
        <f t="shared" si="75"/>
        <v>28.604704495201759</v>
      </c>
      <c r="BB45" s="38">
        <f t="shared" si="76"/>
        <v>-16.38109656790715</v>
      </c>
      <c r="BC45" s="38">
        <f t="shared" si="77"/>
        <v>26.34545318587061</v>
      </c>
      <c r="BD45" s="38">
        <f t="shared" si="78"/>
        <v>1.4412795559419322</v>
      </c>
      <c r="BE45" s="38">
        <f t="shared" si="79"/>
        <v>18.630957582310089</v>
      </c>
      <c r="BF45" s="38">
        <f t="shared" si="88"/>
        <v>6.7973389497065426</v>
      </c>
      <c r="BG45" s="38">
        <f t="shared" si="80"/>
        <v>-46.970110600099218</v>
      </c>
      <c r="BH45" s="38">
        <f t="shared" si="81"/>
        <v>8.7085453517319422</v>
      </c>
      <c r="BI45" s="38">
        <f t="shared" si="82"/>
        <v>-114.46326362697027</v>
      </c>
      <c r="BJ45" s="38">
        <f t="shared" si="83"/>
        <v>47.754411999999803</v>
      </c>
      <c r="BK45" s="38">
        <f t="shared" si="84"/>
        <v>-35.236104999999952</v>
      </c>
      <c r="BL45" s="38">
        <f t="shared" si="85"/>
        <v>93.516588999999868</v>
      </c>
      <c r="BM45" s="38">
        <f t="shared" si="86"/>
        <v>85.483536000000043</v>
      </c>
      <c r="BN45" s="38">
        <f t="shared" si="87"/>
        <v>26.593404999999976</v>
      </c>
      <c r="BO45" s="38"/>
      <c r="BP45" s="61">
        <f t="shared" si="47"/>
        <v>5.1058086471519646</v>
      </c>
      <c r="BQ45" s="62">
        <f t="shared" si="48"/>
        <v>97.010364295887328</v>
      </c>
      <c r="BR45" s="94"/>
      <c r="BS45" s="212">
        <f t="shared" si="49"/>
        <v>0.72337367094493898</v>
      </c>
      <c r="BT45" s="42">
        <f t="shared" si="50"/>
        <v>5.5698946170836789</v>
      </c>
      <c r="BU45" s="42">
        <f t="shared" si="51"/>
        <v>-0.89539863697136868</v>
      </c>
      <c r="BV45" s="42">
        <f t="shared" si="52"/>
        <v>-5.9630691059181173E-2</v>
      </c>
      <c r="BW45" s="42">
        <f t="shared" si="53"/>
        <v>-0.28376697775919812</v>
      </c>
      <c r="BX45" s="42">
        <f t="shared" si="54"/>
        <v>0.20648472485720792</v>
      </c>
      <c r="BY45" s="42">
        <f t="shared" si="55"/>
        <v>-0.10574390473363127</v>
      </c>
      <c r="BZ45" s="42">
        <f t="shared" si="56"/>
        <v>0.20491540186350843</v>
      </c>
      <c r="CA45" s="42">
        <f t="shared" si="57"/>
        <v>1.1337393492214742E-2</v>
      </c>
      <c r="CB45" s="42">
        <f t="shared" si="58"/>
        <v>0.17172145197670563</v>
      </c>
      <c r="CC45" s="42">
        <f t="shared" si="59"/>
        <v>6.683854708026371E-2</v>
      </c>
      <c r="CD45" s="42">
        <f t="shared" si="60"/>
        <v>-0.31593962140391241</v>
      </c>
      <c r="CE45" s="42">
        <f t="shared" si="61"/>
        <v>6.2221916893067331E-2</v>
      </c>
      <c r="CF45" s="42">
        <f t="shared" si="62"/>
        <v>-0.44989404199609451</v>
      </c>
      <c r="CG45" s="42">
        <f t="shared" si="63"/>
        <v>0.23106790594782112</v>
      </c>
      <c r="CH45" s="42">
        <f t="shared" si="64"/>
        <v>-0.14566127707767929</v>
      </c>
      <c r="CI45" s="42">
        <f t="shared" si="65"/>
        <v>0.63021742370915135</v>
      </c>
      <c r="CJ45" s="42">
        <f t="shared" si="66"/>
        <v>1.358946194490446</v>
      </c>
      <c r="CK45" s="42">
        <f t="shared" si="67"/>
        <v>0.73238121644979115</v>
      </c>
      <c r="CL45" s="40"/>
      <c r="CM45" s="63">
        <f t="shared" si="68"/>
        <v>0.40596659546251207</v>
      </c>
      <c r="CN45" s="64">
        <f t="shared" si="69"/>
        <v>2.6716612111634226</v>
      </c>
    </row>
    <row r="46" spans="1:92" ht="12" x14ac:dyDescent="0.3">
      <c r="A46" s="35" t="s">
        <v>4</v>
      </c>
      <c r="B46" s="98">
        <v>44</v>
      </c>
      <c r="C46" s="98">
        <v>50</v>
      </c>
      <c r="D46" s="98">
        <v>35</v>
      </c>
      <c r="E46" s="98">
        <v>40</v>
      </c>
      <c r="F46" s="98">
        <v>50</v>
      </c>
      <c r="G46" s="98">
        <v>50</v>
      </c>
      <c r="H46" s="98">
        <v>51</v>
      </c>
      <c r="I46" s="98">
        <v>49</v>
      </c>
      <c r="J46" s="98">
        <v>44</v>
      </c>
      <c r="K46" s="98">
        <v>47</v>
      </c>
      <c r="L46" s="98">
        <v>50</v>
      </c>
      <c r="M46" s="98">
        <v>46</v>
      </c>
      <c r="N46" s="98">
        <v>43</v>
      </c>
      <c r="O46" s="98">
        <v>43</v>
      </c>
      <c r="P46" s="98">
        <v>43</v>
      </c>
      <c r="Q46" s="98">
        <v>47</v>
      </c>
      <c r="R46" s="98">
        <v>50</v>
      </c>
      <c r="S46" s="98">
        <v>46</v>
      </c>
      <c r="T46" s="98">
        <v>48</v>
      </c>
      <c r="U46" s="98">
        <v>42</v>
      </c>
      <c r="V46" s="38"/>
      <c r="W46" s="60">
        <f t="shared" ca="1" si="45"/>
        <v>2021</v>
      </c>
      <c r="X46" s="39"/>
      <c r="Y46" s="149">
        <f>VLOOKUP(A46,[1]Summary!$A$2:$C$66,2,FALSE)</f>
        <v>123.65234354309705</v>
      </c>
      <c r="Z46" s="149">
        <v>70.010848934341297</v>
      </c>
      <c r="AA46" s="149">
        <v>27.819560173692093</v>
      </c>
      <c r="AB46" s="149">
        <v>189.76356613598398</v>
      </c>
      <c r="AC46" s="149">
        <v>111.27134501315288</v>
      </c>
      <c r="AD46" s="149">
        <v>115.74707809416981</v>
      </c>
      <c r="AE46" s="149">
        <v>97.072504422739243</v>
      </c>
      <c r="AF46" s="149">
        <v>93.413208643734748</v>
      </c>
      <c r="AG46" s="149">
        <v>115.66344108094977</v>
      </c>
      <c r="AH46" s="149">
        <v>106.54687795499319</v>
      </c>
      <c r="AI46" s="149">
        <v>73.784458757664908</v>
      </c>
      <c r="AJ46" s="149">
        <v>90.039910474090647</v>
      </c>
      <c r="AK46" s="149">
        <v>90.470241898378575</v>
      </c>
      <c r="AL46" s="149">
        <v>101.20255707888757</v>
      </c>
      <c r="AM46" s="149">
        <v>84.594616999999943</v>
      </c>
      <c r="AN46" s="149">
        <v>78.772763999999995</v>
      </c>
      <c r="AO46" s="149">
        <v>57.154600000000087</v>
      </c>
      <c r="AP46" s="149">
        <v>53.431968999999995</v>
      </c>
      <c r="AQ46" s="149">
        <v>58.445481999999977</v>
      </c>
      <c r="AR46" s="149">
        <v>50.288283</v>
      </c>
      <c r="AS46" s="40"/>
      <c r="AT46" s="60">
        <f t="shared" ca="1" si="46"/>
        <v>2019</v>
      </c>
      <c r="AU46" s="39"/>
      <c r="AV46" s="38">
        <f t="shared" si="70"/>
        <v>53.64149460875575</v>
      </c>
      <c r="AW46" s="38">
        <f t="shared" si="71"/>
        <v>42.191288760649201</v>
      </c>
      <c r="AX46" s="38">
        <f t="shared" si="72"/>
        <v>-161.9440059622919</v>
      </c>
      <c r="AY46" s="38">
        <f t="shared" si="73"/>
        <v>78.492221122831097</v>
      </c>
      <c r="AZ46" s="38">
        <f t="shared" si="74"/>
        <v>-4.4757330810169265</v>
      </c>
      <c r="BA46" s="38">
        <f t="shared" si="75"/>
        <v>18.674573671430565</v>
      </c>
      <c r="BB46" s="38">
        <f t="shared" si="76"/>
        <v>3.6592957790044949</v>
      </c>
      <c r="BC46" s="38">
        <f t="shared" si="77"/>
        <v>-22.250232437215018</v>
      </c>
      <c r="BD46" s="38">
        <f t="shared" si="78"/>
        <v>9.1165631259565743</v>
      </c>
      <c r="BE46" s="38">
        <f t="shared" si="79"/>
        <v>32.762419197328285</v>
      </c>
      <c r="BF46" s="38">
        <f t="shared" si="88"/>
        <v>-16.255451716425739</v>
      </c>
      <c r="BG46" s="38">
        <f t="shared" si="80"/>
        <v>-0.43033142428792814</v>
      </c>
      <c r="BH46" s="38">
        <f t="shared" si="81"/>
        <v>-10.732315180508991</v>
      </c>
      <c r="BI46" s="38">
        <f t="shared" si="82"/>
        <v>16.607940078887623</v>
      </c>
      <c r="BJ46" s="38">
        <f t="shared" si="83"/>
        <v>5.8218529999999475</v>
      </c>
      <c r="BK46" s="38">
        <f t="shared" si="84"/>
        <v>21.618163999999908</v>
      </c>
      <c r="BL46" s="38">
        <f t="shared" si="85"/>
        <v>3.7226310000000922</v>
      </c>
      <c r="BM46" s="38">
        <f t="shared" si="86"/>
        <v>-5.0135129999999819</v>
      </c>
      <c r="BN46" s="38">
        <f t="shared" si="87"/>
        <v>8.1571989999999772</v>
      </c>
      <c r="BO46" s="38"/>
      <c r="BP46" s="61">
        <f t="shared" si="47"/>
        <v>3.8612663443735284</v>
      </c>
      <c r="BQ46" s="62">
        <f t="shared" si="48"/>
        <v>73.364060543097054</v>
      </c>
      <c r="BR46" s="94"/>
      <c r="BS46" s="212">
        <f t="shared" si="49"/>
        <v>0.76618831831424705</v>
      </c>
      <c r="BT46" s="42">
        <f t="shared" si="50"/>
        <v>1.5166051690690607</v>
      </c>
      <c r="BU46" s="42">
        <f t="shared" si="51"/>
        <v>-0.85339883340010236</v>
      </c>
      <c r="BV46" s="42">
        <f t="shared" si="52"/>
        <v>0.70541271082463219</v>
      </c>
      <c r="BW46" s="42">
        <f t="shared" si="53"/>
        <v>-3.8668216552089074E-2</v>
      </c>
      <c r="BX46" s="42">
        <f t="shared" si="54"/>
        <v>0.19237758191655385</v>
      </c>
      <c r="BY46" s="42">
        <f t="shared" si="55"/>
        <v>3.9173215781084458E-2</v>
      </c>
      <c r="BZ46" s="42">
        <f t="shared" si="56"/>
        <v>-0.19237048655367839</v>
      </c>
      <c r="CA46" s="42">
        <f t="shared" si="57"/>
        <v>8.5563869171347617E-2</v>
      </c>
      <c r="CB46" s="42">
        <f t="shared" si="58"/>
        <v>0.44402872568235585</v>
      </c>
      <c r="CC46" s="42">
        <f t="shared" si="59"/>
        <v>-0.18053607151356854</v>
      </c>
      <c r="CD46" s="42">
        <f t="shared" si="60"/>
        <v>-4.7566074242545442E-3</v>
      </c>
      <c r="CE46" s="42">
        <f t="shared" si="61"/>
        <v>-0.10604786568923485</v>
      </c>
      <c r="CF46" s="42">
        <f t="shared" si="62"/>
        <v>0.19632384030874728</v>
      </c>
      <c r="CG46" s="42">
        <f t="shared" si="63"/>
        <v>7.3906928034161101E-2</v>
      </c>
      <c r="CH46" s="42">
        <f t="shared" si="64"/>
        <v>0.37824014165088848</v>
      </c>
      <c r="CI46" s="42">
        <f t="shared" si="65"/>
        <v>6.9670481355461389E-2</v>
      </c>
      <c r="CJ46" s="42">
        <f t="shared" si="66"/>
        <v>-8.5781018967385436E-2</v>
      </c>
      <c r="CK46" s="42">
        <f t="shared" si="67"/>
        <v>0.16220873955867576</v>
      </c>
      <c r="CL46" s="40"/>
      <c r="CM46" s="63">
        <f t="shared" si="68"/>
        <v>0.16674424324036335</v>
      </c>
      <c r="CN46" s="64">
        <f t="shared" si="69"/>
        <v>1.4588698632462167</v>
      </c>
    </row>
    <row r="47" spans="1:92" ht="12" x14ac:dyDescent="0.3">
      <c r="A47" s="35" t="s">
        <v>132</v>
      </c>
      <c r="B47" s="98">
        <v>45</v>
      </c>
      <c r="C47" s="98">
        <v>47</v>
      </c>
      <c r="D47" s="98">
        <v>57</v>
      </c>
      <c r="E47" s="98">
        <v>42</v>
      </c>
      <c r="F47" s="98">
        <v>40</v>
      </c>
      <c r="G47" s="98">
        <v>45</v>
      </c>
      <c r="H47" s="98">
        <v>44</v>
      </c>
      <c r="I47" s="98">
        <v>47</v>
      </c>
      <c r="J47" s="98">
        <v>47</v>
      </c>
      <c r="K47" s="98">
        <v>48</v>
      </c>
      <c r="L47" s="98">
        <v>49</v>
      </c>
      <c r="M47" s="98">
        <v>44</v>
      </c>
      <c r="N47" s="98">
        <v>42</v>
      </c>
      <c r="O47" s="98">
        <v>47</v>
      </c>
      <c r="P47" s="98">
        <v>50</v>
      </c>
      <c r="Q47" s="98">
        <v>48</v>
      </c>
      <c r="R47" s="98">
        <v>49</v>
      </c>
      <c r="S47" s="98">
        <v>47</v>
      </c>
      <c r="T47" s="98">
        <v>41</v>
      </c>
      <c r="U47" s="98">
        <v>43</v>
      </c>
      <c r="V47" s="38"/>
      <c r="W47" s="60">
        <f t="shared" ca="1" si="45"/>
        <v>2018</v>
      </c>
      <c r="X47" s="39"/>
      <c r="Y47" s="149">
        <f>VLOOKUP(A47,[1]Summary!$A$2:$C$66,2,FALSE)</f>
        <v>120.05177698593899</v>
      </c>
      <c r="Z47" s="149">
        <v>81.564368345209658</v>
      </c>
      <c r="AA47" s="149">
        <v>5.1810813473718023</v>
      </c>
      <c r="AB47" s="149">
        <v>184.41642464988655</v>
      </c>
      <c r="AC47" s="149">
        <v>188.97782667449675</v>
      </c>
      <c r="AD47" s="149">
        <v>153.46118029413321</v>
      </c>
      <c r="AE47" s="149">
        <v>140.92989593396368</v>
      </c>
      <c r="AF47" s="149">
        <v>110.85518878845187</v>
      </c>
      <c r="AG47" s="149">
        <v>101.30314321174399</v>
      </c>
      <c r="AH47" s="149">
        <v>94.792047688226575</v>
      </c>
      <c r="AI47" s="149">
        <v>76.894005717472467</v>
      </c>
      <c r="AJ47" s="149">
        <v>95.558811665858912</v>
      </c>
      <c r="AK47" s="149">
        <v>92.453011614579751</v>
      </c>
      <c r="AL47" s="149">
        <v>71.240574760977935</v>
      </c>
      <c r="AM47" s="149">
        <v>50.310761999999968</v>
      </c>
      <c r="AN47" s="149">
        <v>69.411609999999982</v>
      </c>
      <c r="AO47" s="149">
        <v>58.000478999999984</v>
      </c>
      <c r="AP47" s="149">
        <v>52.360228999999961</v>
      </c>
      <c r="AQ47" s="149">
        <v>67.22921499999994</v>
      </c>
      <c r="AR47" s="149">
        <v>47.034828000000019</v>
      </c>
      <c r="AS47" s="40"/>
      <c r="AT47" s="60">
        <f t="shared" ca="1" si="46"/>
        <v>2018</v>
      </c>
      <c r="AU47" s="39"/>
      <c r="AV47" s="38">
        <f t="shared" si="70"/>
        <v>38.487408640729328</v>
      </c>
      <c r="AW47" s="38">
        <f t="shared" si="71"/>
        <v>76.383286997837857</v>
      </c>
      <c r="AX47" s="38">
        <f t="shared" si="72"/>
        <v>-179.23534330251474</v>
      </c>
      <c r="AY47" s="38">
        <f t="shared" si="73"/>
        <v>-4.5614020246102029</v>
      </c>
      <c r="AZ47" s="38">
        <f t="shared" si="74"/>
        <v>35.516646380363539</v>
      </c>
      <c r="BA47" s="38">
        <f t="shared" si="75"/>
        <v>12.531284360169536</v>
      </c>
      <c r="BB47" s="38">
        <f t="shared" si="76"/>
        <v>30.074707145511809</v>
      </c>
      <c r="BC47" s="38">
        <f t="shared" si="77"/>
        <v>9.5520455767078829</v>
      </c>
      <c r="BD47" s="38">
        <f t="shared" si="78"/>
        <v>6.5110955235174117</v>
      </c>
      <c r="BE47" s="38">
        <f t="shared" si="79"/>
        <v>17.898041970754107</v>
      </c>
      <c r="BF47" s="38">
        <f t="shared" si="88"/>
        <v>-18.664805948386444</v>
      </c>
      <c r="BG47" s="38">
        <f t="shared" si="80"/>
        <v>3.1058000512791608</v>
      </c>
      <c r="BH47" s="38">
        <f t="shared" si="81"/>
        <v>21.212436853601815</v>
      </c>
      <c r="BI47" s="38">
        <f t="shared" si="82"/>
        <v>20.929812760977967</v>
      </c>
      <c r="BJ47" s="38">
        <f t="shared" si="83"/>
        <v>-19.100848000000013</v>
      </c>
      <c r="BK47" s="38">
        <f t="shared" si="84"/>
        <v>11.411130999999997</v>
      </c>
      <c r="BL47" s="38">
        <f t="shared" si="85"/>
        <v>5.6402500000000231</v>
      </c>
      <c r="BM47" s="38">
        <f t="shared" si="86"/>
        <v>-14.868985999999978</v>
      </c>
      <c r="BN47" s="38">
        <f t="shared" si="87"/>
        <v>20.194386999999921</v>
      </c>
      <c r="BO47" s="38"/>
      <c r="BP47" s="61">
        <f t="shared" si="47"/>
        <v>3.8429973150494199</v>
      </c>
      <c r="BQ47" s="62">
        <f t="shared" si="48"/>
        <v>73.016948985938967</v>
      </c>
      <c r="BR47" s="94"/>
      <c r="BS47" s="212">
        <f t="shared" si="49"/>
        <v>0.4718654655405019</v>
      </c>
      <c r="BT47" s="42">
        <f t="shared" si="50"/>
        <v>14.74273069203684</v>
      </c>
      <c r="BU47" s="42">
        <f t="shared" si="51"/>
        <v>-0.97190553196545237</v>
      </c>
      <c r="BV47" s="42">
        <f t="shared" si="52"/>
        <v>-2.413723400717771E-2</v>
      </c>
      <c r="BW47" s="42">
        <f t="shared" si="53"/>
        <v>0.23143733361290542</v>
      </c>
      <c r="BX47" s="42">
        <f t="shared" si="54"/>
        <v>8.8918566760606943E-2</v>
      </c>
      <c r="BY47" s="42">
        <f t="shared" si="55"/>
        <v>0.27129724349578477</v>
      </c>
      <c r="BZ47" s="42">
        <f t="shared" si="56"/>
        <v>9.4291699880843627E-2</v>
      </c>
      <c r="CA47" s="42">
        <f t="shared" si="57"/>
        <v>6.8688204151181154E-2</v>
      </c>
      <c r="CB47" s="42">
        <f t="shared" si="58"/>
        <v>0.23276251254897451</v>
      </c>
      <c r="CC47" s="42">
        <f t="shared" si="59"/>
        <v>-0.1953227088429248</v>
      </c>
      <c r="CD47" s="42">
        <f t="shared" si="60"/>
        <v>3.3593281571255851E-2</v>
      </c>
      <c r="CE47" s="42">
        <f t="shared" si="61"/>
        <v>0.29775780059007806</v>
      </c>
      <c r="CF47" s="42">
        <f t="shared" si="62"/>
        <v>0.41601064919227371</v>
      </c>
      <c r="CG47" s="42">
        <f t="shared" si="63"/>
        <v>-0.27518232180466662</v>
      </c>
      <c r="CH47" s="42">
        <f t="shared" si="64"/>
        <v>0.19674201311337436</v>
      </c>
      <c r="CI47" s="42">
        <f t="shared" si="65"/>
        <v>0.10772011711407958</v>
      </c>
      <c r="CJ47" s="42">
        <f t="shared" si="66"/>
        <v>-0.22116852026310274</v>
      </c>
      <c r="CK47" s="42">
        <f t="shared" si="67"/>
        <v>0.4293496512839361</v>
      </c>
      <c r="CL47" s="40"/>
      <c r="CM47" s="63">
        <f t="shared" si="68"/>
        <v>0.84186573231627948</v>
      </c>
      <c r="CN47" s="64">
        <f t="shared" si="69"/>
        <v>1.5524017433621515</v>
      </c>
    </row>
    <row r="48" spans="1:92" ht="12" x14ac:dyDescent="0.3">
      <c r="A48" s="35" t="s">
        <v>189</v>
      </c>
      <c r="B48" s="98">
        <v>46</v>
      </c>
      <c r="C48" s="98">
        <v>39</v>
      </c>
      <c r="D48" s="98">
        <v>30</v>
      </c>
      <c r="E48" s="98">
        <v>50</v>
      </c>
      <c r="F48" s="98">
        <v>51</v>
      </c>
      <c r="G48" s="98">
        <v>47</v>
      </c>
      <c r="H48" s="98">
        <v>46</v>
      </c>
      <c r="I48" s="98">
        <v>44</v>
      </c>
      <c r="J48" s="98">
        <v>45</v>
      </c>
      <c r="K48" s="98">
        <v>42</v>
      </c>
      <c r="L48" s="98">
        <v>41</v>
      </c>
      <c r="M48" s="98">
        <v>40</v>
      </c>
      <c r="N48" s="98">
        <v>41</v>
      </c>
      <c r="O48" s="98">
        <v>39</v>
      </c>
      <c r="P48" s="98">
        <v>37</v>
      </c>
      <c r="Q48" s="98">
        <v>39</v>
      </c>
      <c r="R48" s="98">
        <v>38</v>
      </c>
      <c r="S48" s="98">
        <v>34</v>
      </c>
      <c r="T48" s="98">
        <v>40</v>
      </c>
      <c r="U48" s="98">
        <v>31</v>
      </c>
      <c r="V48" s="38"/>
      <c r="W48" s="60">
        <f t="shared" ca="1" si="45"/>
        <v>2021</v>
      </c>
      <c r="X48" s="39"/>
      <c r="Y48" s="149">
        <f>VLOOKUP(A48,[1]Summary!$A$2:$C$66,2,FALSE)</f>
        <v>95.322211502594101</v>
      </c>
      <c r="Z48" s="149">
        <v>115.05539313558651</v>
      </c>
      <c r="AA48" s="149">
        <v>39.499505720292547</v>
      </c>
      <c r="AB48" s="149">
        <v>123.92999301830278</v>
      </c>
      <c r="AC48" s="149">
        <v>101.65589714761437</v>
      </c>
      <c r="AD48" s="149">
        <v>139.00223055802397</v>
      </c>
      <c r="AE48" s="149">
        <v>126.27776543893687</v>
      </c>
      <c r="AF48" s="149">
        <v>119.72995038162287</v>
      </c>
      <c r="AG48" s="149">
        <v>115.14340835276373</v>
      </c>
      <c r="AH48" s="149">
        <v>122.75999973280894</v>
      </c>
      <c r="AI48" s="149">
        <v>110.03254604757682</v>
      </c>
      <c r="AJ48" s="149">
        <v>122.17174369364477</v>
      </c>
      <c r="AK48" s="149">
        <v>96.949265225148594</v>
      </c>
      <c r="AL48" s="149">
        <v>125.07945372245615</v>
      </c>
      <c r="AM48" s="149">
        <v>119.547476</v>
      </c>
      <c r="AN48" s="149">
        <v>118.89469100000007</v>
      </c>
      <c r="AO48" s="149">
        <v>105.37180400000005</v>
      </c>
      <c r="AP48" s="149">
        <v>99.407380000000131</v>
      </c>
      <c r="AQ48" s="149">
        <v>70.007442999999938</v>
      </c>
      <c r="AR48" s="149">
        <v>103.74673300000015</v>
      </c>
      <c r="AS48" s="40"/>
      <c r="AT48" s="60">
        <f t="shared" ca="1" si="46"/>
        <v>2017</v>
      </c>
      <c r="AU48" s="39"/>
      <c r="AV48" s="38">
        <f t="shared" si="70"/>
        <v>-19.733181632992412</v>
      </c>
      <c r="AW48" s="38">
        <f t="shared" si="71"/>
        <v>75.555887415293967</v>
      </c>
      <c r="AX48" s="38">
        <f t="shared" si="72"/>
        <v>-84.430487298010235</v>
      </c>
      <c r="AY48" s="38">
        <f t="shared" si="73"/>
        <v>22.274095870688413</v>
      </c>
      <c r="AZ48" s="38">
        <f t="shared" si="74"/>
        <v>-37.346333410409599</v>
      </c>
      <c r="BA48" s="38">
        <f t="shared" si="75"/>
        <v>12.7244651190871</v>
      </c>
      <c r="BB48" s="38">
        <f t="shared" si="76"/>
        <v>6.547815057313997</v>
      </c>
      <c r="BC48" s="38">
        <f t="shared" si="77"/>
        <v>4.5865420288591423</v>
      </c>
      <c r="BD48" s="38">
        <f t="shared" si="78"/>
        <v>-7.6165913800452074</v>
      </c>
      <c r="BE48" s="38">
        <f t="shared" si="79"/>
        <v>12.727453685232121</v>
      </c>
      <c r="BF48" s="38">
        <f t="shared" si="88"/>
        <v>-12.139197646067956</v>
      </c>
      <c r="BG48" s="38">
        <f t="shared" si="80"/>
        <v>25.222478468496178</v>
      </c>
      <c r="BH48" s="38">
        <f t="shared" si="81"/>
        <v>-28.130188497307557</v>
      </c>
      <c r="BI48" s="38">
        <f t="shared" si="82"/>
        <v>5.5319777224561477</v>
      </c>
      <c r="BJ48" s="38">
        <f t="shared" si="83"/>
        <v>0.65278499999993755</v>
      </c>
      <c r="BK48" s="38">
        <f t="shared" si="84"/>
        <v>13.522887000000011</v>
      </c>
      <c r="BL48" s="38">
        <f t="shared" si="85"/>
        <v>5.9644239999999229</v>
      </c>
      <c r="BM48" s="38">
        <f t="shared" si="86"/>
        <v>29.399937000000193</v>
      </c>
      <c r="BN48" s="38">
        <f t="shared" si="87"/>
        <v>-33.73929000000021</v>
      </c>
      <c r="BO48" s="38"/>
      <c r="BP48" s="61">
        <f t="shared" si="47"/>
        <v>-0.44339586828452882</v>
      </c>
      <c r="BQ48" s="62">
        <f t="shared" si="48"/>
        <v>-8.4245214974060474</v>
      </c>
      <c r="BR48" s="94"/>
      <c r="BS48" s="212">
        <f t="shared" si="49"/>
        <v>-0.17151027079398118</v>
      </c>
      <c r="BT48" s="42">
        <f t="shared" si="50"/>
        <v>1.9128312123783804</v>
      </c>
      <c r="BU48" s="42">
        <f t="shared" si="51"/>
        <v>-0.68127565605156604</v>
      </c>
      <c r="BV48" s="42">
        <f t="shared" si="52"/>
        <v>0.21911267811983626</v>
      </c>
      <c r="BW48" s="42">
        <f t="shared" si="53"/>
        <v>-0.26867434616324415</v>
      </c>
      <c r="BX48" s="42">
        <f t="shared" si="54"/>
        <v>0.10076568170855205</v>
      </c>
      <c r="BY48" s="42">
        <f t="shared" si="55"/>
        <v>5.4688196532644673E-2</v>
      </c>
      <c r="BZ48" s="42">
        <f t="shared" si="56"/>
        <v>3.9833300876480848E-2</v>
      </c>
      <c r="CA48" s="42">
        <f t="shared" si="57"/>
        <v>-6.2044569864963872E-2</v>
      </c>
      <c r="CB48" s="42">
        <f t="shared" si="58"/>
        <v>0.11566990079216111</v>
      </c>
      <c r="CC48" s="42">
        <f t="shared" si="59"/>
        <v>-9.9361745024348247E-2</v>
      </c>
      <c r="CD48" s="42">
        <f t="shared" si="60"/>
        <v>0.26016162587639169</v>
      </c>
      <c r="CE48" s="42">
        <f t="shared" si="61"/>
        <v>-0.22489855575901996</v>
      </c>
      <c r="CF48" s="42">
        <f t="shared" si="62"/>
        <v>4.6274316343208666E-2</v>
      </c>
      <c r="CG48" s="42">
        <f t="shared" si="63"/>
        <v>5.4904470040628706E-3</v>
      </c>
      <c r="CH48" s="42">
        <f t="shared" si="64"/>
        <v>0.1283349671037235</v>
      </c>
      <c r="CI48" s="42">
        <f t="shared" si="65"/>
        <v>5.9999810879231674E-2</v>
      </c>
      <c r="CJ48" s="42">
        <f t="shared" si="66"/>
        <v>0.41995444684360517</v>
      </c>
      <c r="CK48" s="42">
        <f t="shared" si="67"/>
        <v>-0.32520821643607956</v>
      </c>
      <c r="CL48" s="40"/>
      <c r="CM48" s="63">
        <f t="shared" si="68"/>
        <v>8.0533853913951375E-2</v>
      </c>
      <c r="CN48" s="64">
        <f t="shared" si="69"/>
        <v>-8.1202764210474343E-2</v>
      </c>
    </row>
    <row r="49" spans="1:92" ht="12" x14ac:dyDescent="0.3">
      <c r="A49" s="164" t="s">
        <v>1</v>
      </c>
      <c r="B49" s="98">
        <v>48</v>
      </c>
      <c r="C49" s="98">
        <v>45</v>
      </c>
      <c r="D49" s="98">
        <v>33</v>
      </c>
      <c r="E49" s="98">
        <v>53</v>
      </c>
      <c r="F49" s="98">
        <v>49</v>
      </c>
      <c r="G49" s="98">
        <v>48</v>
      </c>
      <c r="H49" s="98">
        <v>52</v>
      </c>
      <c r="I49" s="98">
        <v>53</v>
      </c>
      <c r="J49" s="98">
        <v>55</v>
      </c>
      <c r="K49" s="98">
        <v>52</v>
      </c>
      <c r="L49" s="98">
        <v>53</v>
      </c>
      <c r="M49" s="98">
        <v>51</v>
      </c>
      <c r="N49" s="98">
        <v>56</v>
      </c>
      <c r="O49" s="98">
        <v>55</v>
      </c>
      <c r="P49" s="98">
        <v>47</v>
      </c>
      <c r="Q49" s="98">
        <v>38</v>
      </c>
      <c r="R49" s="98">
        <v>42</v>
      </c>
      <c r="S49" s="98">
        <v>42</v>
      </c>
      <c r="T49" s="98">
        <v>37</v>
      </c>
      <c r="U49" s="98">
        <v>38</v>
      </c>
      <c r="V49" s="38"/>
      <c r="W49" s="60">
        <f t="shared" ca="1" si="45"/>
        <v>2021</v>
      </c>
      <c r="X49" s="39"/>
      <c r="Y49" s="149">
        <f>VLOOKUP(A49,[1]Summary!$A$2:$C$66,2,FALSE)</f>
        <v>91.88155996275475</v>
      </c>
      <c r="Z49" s="149">
        <v>81.726408423735194</v>
      </c>
      <c r="AA49" s="149">
        <v>30.290696203237953</v>
      </c>
      <c r="AB49" s="149">
        <v>95.012240896619574</v>
      </c>
      <c r="AC49" s="149">
        <v>115.70669756112738</v>
      </c>
      <c r="AD49" s="149">
        <v>123.57605813562844</v>
      </c>
      <c r="AE49" s="149">
        <v>89.495474119595571</v>
      </c>
      <c r="AF49" s="149">
        <v>66.667380074676331</v>
      </c>
      <c r="AG49" s="149">
        <v>60.319135733785309</v>
      </c>
      <c r="AH49" s="149">
        <v>55.804458116261046</v>
      </c>
      <c r="AI49" s="149">
        <v>52.983279491499403</v>
      </c>
      <c r="AJ49" s="149">
        <v>57.956110635084372</v>
      </c>
      <c r="AK49" s="149">
        <v>37.883083577510554</v>
      </c>
      <c r="AL49" s="149">
        <v>43.206627036344159</v>
      </c>
      <c r="AM49" s="149">
        <v>71.171479000000005</v>
      </c>
      <c r="AN49" s="149">
        <v>124.355366</v>
      </c>
      <c r="AO49" s="149">
        <v>86.859954999999999</v>
      </c>
      <c r="AP49" s="149">
        <v>77.165959000000001</v>
      </c>
      <c r="AQ49" s="149">
        <v>83.430526</v>
      </c>
      <c r="AR49" s="149">
        <v>68.221145000000007</v>
      </c>
      <c r="AS49" s="40"/>
      <c r="AT49" s="60">
        <f t="shared" ca="1" si="46"/>
        <v>2007</v>
      </c>
      <c r="AU49" s="39"/>
      <c r="AV49" s="38">
        <f t="shared" si="70"/>
        <v>10.155151539019556</v>
      </c>
      <c r="AW49" s="38">
        <f t="shared" si="71"/>
        <v>51.435712220497237</v>
      </c>
      <c r="AX49" s="38">
        <f t="shared" si="72"/>
        <v>-64.721544693381617</v>
      </c>
      <c r="AY49" s="38">
        <f t="shared" si="73"/>
        <v>-20.694456664507811</v>
      </c>
      <c r="AZ49" s="38">
        <f t="shared" si="74"/>
        <v>-7.8693605745010586</v>
      </c>
      <c r="BA49" s="38">
        <f t="shared" si="75"/>
        <v>34.080584016032873</v>
      </c>
      <c r="BB49" s="38">
        <f t="shared" si="76"/>
        <v>22.82809404491924</v>
      </c>
      <c r="BC49" s="38">
        <f t="shared" si="77"/>
        <v>6.3482443408910214</v>
      </c>
      <c r="BD49" s="38">
        <f t="shared" si="78"/>
        <v>4.5146776175242636</v>
      </c>
      <c r="BE49" s="38">
        <f t="shared" si="79"/>
        <v>2.8211786247616431</v>
      </c>
      <c r="BF49" s="38">
        <f t="shared" si="88"/>
        <v>-4.972831143584969</v>
      </c>
      <c r="BG49" s="38">
        <f t="shared" si="80"/>
        <v>20.073027057573817</v>
      </c>
      <c r="BH49" s="38">
        <f t="shared" si="81"/>
        <v>-5.3235434588336048</v>
      </c>
      <c r="BI49" s="38">
        <f t="shared" si="82"/>
        <v>-27.964851963655846</v>
      </c>
      <c r="BJ49" s="38">
        <f t="shared" si="83"/>
        <v>-53.183886999999999</v>
      </c>
      <c r="BK49" s="38">
        <f t="shared" si="84"/>
        <v>37.495411000000004</v>
      </c>
      <c r="BL49" s="38">
        <f t="shared" si="85"/>
        <v>9.6939959999999985</v>
      </c>
      <c r="BM49" s="38">
        <f t="shared" si="86"/>
        <v>-6.2645669999999996</v>
      </c>
      <c r="BN49" s="38">
        <f t="shared" si="87"/>
        <v>15.209380999999993</v>
      </c>
      <c r="BO49" s="38"/>
      <c r="BP49" s="61">
        <f t="shared" si="47"/>
        <v>1.2452849980397234</v>
      </c>
      <c r="BQ49" s="62">
        <f t="shared" si="48"/>
        <v>23.660414962754743</v>
      </c>
      <c r="BR49" s="94"/>
      <c r="BS49" s="212">
        <f t="shared" si="49"/>
        <v>0.12425789576322877</v>
      </c>
      <c r="BT49" s="42">
        <f t="shared" si="50"/>
        <v>1.6980696605777905</v>
      </c>
      <c r="BU49" s="42">
        <f t="shared" si="51"/>
        <v>-0.68119164523025511</v>
      </c>
      <c r="BV49" s="42">
        <f t="shared" si="52"/>
        <v>-0.1788527120789617</v>
      </c>
      <c r="BW49" s="42">
        <f t="shared" si="53"/>
        <v>-6.3680300967880021E-2</v>
      </c>
      <c r="BX49" s="42">
        <f t="shared" si="54"/>
        <v>0.38080790510690998</v>
      </c>
      <c r="BY49" s="42">
        <f t="shared" si="55"/>
        <v>0.34241774642034439</v>
      </c>
      <c r="BZ49" s="42">
        <f t="shared" si="56"/>
        <v>0.10524428547697684</v>
      </c>
      <c r="CA49" s="42">
        <f t="shared" si="57"/>
        <v>8.0901737422457209E-2</v>
      </c>
      <c r="CB49" s="42">
        <f t="shared" si="58"/>
        <v>5.3246583673898007E-2</v>
      </c>
      <c r="CC49" s="42">
        <f t="shared" si="59"/>
        <v>-8.5803396554609557E-2</v>
      </c>
      <c r="CD49" s="42">
        <f t="shared" si="60"/>
        <v>0.52986782389304365</v>
      </c>
      <c r="CE49" s="42">
        <f t="shared" si="61"/>
        <v>-0.12321127160321022</v>
      </c>
      <c r="CF49" s="42">
        <f t="shared" si="62"/>
        <v>-0.39292216989976902</v>
      </c>
      <c r="CG49" s="42">
        <f t="shared" si="63"/>
        <v>-0.42767665530412247</v>
      </c>
      <c r="CH49" s="42">
        <f t="shared" si="64"/>
        <v>0.43167661093077947</v>
      </c>
      <c r="CI49" s="42">
        <f t="shared" si="65"/>
        <v>0.12562529029153913</v>
      </c>
      <c r="CJ49" s="42">
        <f t="shared" si="66"/>
        <v>-7.5087228863929267E-2</v>
      </c>
      <c r="CK49" s="42">
        <f t="shared" si="67"/>
        <v>0.22294232968385375</v>
      </c>
      <c r="CL49" s="40"/>
      <c r="CM49" s="63">
        <f t="shared" si="68"/>
        <v>0.10877013098621499</v>
      </c>
      <c r="CN49" s="64">
        <f t="shared" si="69"/>
        <v>0.34681937634958682</v>
      </c>
    </row>
    <row r="50" spans="1:92" ht="12" x14ac:dyDescent="0.3">
      <c r="A50" s="35" t="s">
        <v>38</v>
      </c>
      <c r="B50" s="98">
        <v>49</v>
      </c>
      <c r="C50" s="98">
        <v>42</v>
      </c>
      <c r="D50" s="98">
        <v>31</v>
      </c>
      <c r="E50" s="98">
        <v>47</v>
      </c>
      <c r="F50" s="98">
        <v>47</v>
      </c>
      <c r="G50" s="98">
        <v>46</v>
      </c>
      <c r="H50" s="98">
        <v>47</v>
      </c>
      <c r="I50" s="98">
        <v>48</v>
      </c>
      <c r="J50" s="98">
        <v>48</v>
      </c>
      <c r="K50" s="98">
        <v>43</v>
      </c>
      <c r="L50" s="98">
        <v>42</v>
      </c>
      <c r="M50" s="98">
        <v>42</v>
      </c>
      <c r="N50" s="98">
        <v>45</v>
      </c>
      <c r="O50" s="98">
        <v>42</v>
      </c>
      <c r="P50" s="98">
        <v>46</v>
      </c>
      <c r="Q50" s="98">
        <v>44</v>
      </c>
      <c r="R50" s="98">
        <v>40</v>
      </c>
      <c r="S50" s="98">
        <v>43</v>
      </c>
      <c r="T50" s="98">
        <v>57</v>
      </c>
      <c r="U50" s="98">
        <v>72</v>
      </c>
      <c r="V50" s="38"/>
      <c r="W50" s="60">
        <f t="shared" ca="1" si="45"/>
        <v>2021</v>
      </c>
      <c r="X50" s="39"/>
      <c r="Y50" s="149">
        <f>VLOOKUP(A50,[1]Summary!$A$2:$C$66,2,FALSE)</f>
        <v>91.756271970028948</v>
      </c>
      <c r="Z50" s="149">
        <v>94.389254403892537</v>
      </c>
      <c r="AA50" s="149">
        <v>37.726036235519771</v>
      </c>
      <c r="AB50" s="149">
        <v>143.9365501559609</v>
      </c>
      <c r="AC50" s="149">
        <v>130.0130460279176</v>
      </c>
      <c r="AD50" s="149">
        <v>147.52773875149583</v>
      </c>
      <c r="AE50" s="149">
        <v>114.15542928570467</v>
      </c>
      <c r="AF50" s="149">
        <v>107.05592945688589</v>
      </c>
      <c r="AG50" s="149">
        <v>98.441560752531785</v>
      </c>
      <c r="AH50" s="149">
        <v>118.53675658943565</v>
      </c>
      <c r="AI50" s="149">
        <v>108.96892260905227</v>
      </c>
      <c r="AJ50" s="149">
        <v>104.15274216059618</v>
      </c>
      <c r="AK50" s="149">
        <v>87.240851855551284</v>
      </c>
      <c r="AL50" s="149">
        <v>104.29198884024785</v>
      </c>
      <c r="AM50" s="149">
        <v>71.401118999999994</v>
      </c>
      <c r="AN50" s="149">
        <v>87.311222999999998</v>
      </c>
      <c r="AO50" s="149">
        <v>89.377673000000016</v>
      </c>
      <c r="AP50" s="149">
        <v>68.479801999999978</v>
      </c>
      <c r="AQ50" s="149">
        <v>29.609741999999997</v>
      </c>
      <c r="AR50" s="149">
        <v>13.425825</v>
      </c>
      <c r="AS50" s="40"/>
      <c r="AT50" s="60">
        <f t="shared" ca="1" si="46"/>
        <v>2017</v>
      </c>
      <c r="AU50" s="39"/>
      <c r="AV50" s="38">
        <f t="shared" si="70"/>
        <v>-2.6329824338635888</v>
      </c>
      <c r="AW50" s="38">
        <f t="shared" si="71"/>
        <v>56.663218168372765</v>
      </c>
      <c r="AX50" s="38">
        <f t="shared" si="72"/>
        <v>-106.21051392044113</v>
      </c>
      <c r="AY50" s="38">
        <f t="shared" si="73"/>
        <v>13.923504128043305</v>
      </c>
      <c r="AZ50" s="38">
        <f t="shared" si="74"/>
        <v>-17.514692723578236</v>
      </c>
      <c r="BA50" s="38">
        <f t="shared" si="75"/>
        <v>33.372309465791162</v>
      </c>
      <c r="BB50" s="38">
        <f t="shared" si="76"/>
        <v>7.0994998288187787</v>
      </c>
      <c r="BC50" s="38">
        <f t="shared" si="77"/>
        <v>8.6143687043541064</v>
      </c>
      <c r="BD50" s="38">
        <f t="shared" si="78"/>
        <v>-20.095195836903869</v>
      </c>
      <c r="BE50" s="38">
        <f t="shared" si="79"/>
        <v>9.5678339803833836</v>
      </c>
      <c r="BF50" s="38">
        <f t="shared" si="88"/>
        <v>4.8161804484560946</v>
      </c>
      <c r="BG50" s="38">
        <f t="shared" si="80"/>
        <v>16.911890305044892</v>
      </c>
      <c r="BH50" s="38">
        <f t="shared" si="81"/>
        <v>-17.051136984696569</v>
      </c>
      <c r="BI50" s="38">
        <f t="shared" si="82"/>
        <v>32.890869840247859</v>
      </c>
      <c r="BJ50" s="38">
        <f t="shared" si="83"/>
        <v>-15.910104000000004</v>
      </c>
      <c r="BK50" s="38">
        <f t="shared" si="84"/>
        <v>-2.0664500000000174</v>
      </c>
      <c r="BL50" s="38">
        <f t="shared" si="85"/>
        <v>20.897871000000038</v>
      </c>
      <c r="BM50" s="38">
        <f t="shared" si="86"/>
        <v>38.870059999999981</v>
      </c>
      <c r="BN50" s="38">
        <f t="shared" si="87"/>
        <v>16.183916999999997</v>
      </c>
      <c r="BO50" s="38"/>
      <c r="BP50" s="61">
        <f t="shared" si="47"/>
        <v>4.1226551036857337</v>
      </c>
      <c r="BQ50" s="62">
        <f t="shared" si="48"/>
        <v>78.330446970028945</v>
      </c>
      <c r="BR50" s="94"/>
      <c r="BS50" s="212">
        <f t="shared" si="49"/>
        <v>-2.7894938364456556E-2</v>
      </c>
      <c r="BT50" s="42">
        <f t="shared" si="50"/>
        <v>1.5019658522997252</v>
      </c>
      <c r="BU50" s="42">
        <f t="shared" si="51"/>
        <v>-0.73789814890907046</v>
      </c>
      <c r="BV50" s="42">
        <f t="shared" si="52"/>
        <v>0.10709313067746695</v>
      </c>
      <c r="BW50" s="42">
        <f t="shared" si="53"/>
        <v>-0.11872135282355945</v>
      </c>
      <c r="BX50" s="42">
        <f t="shared" si="54"/>
        <v>0.29234097470973519</v>
      </c>
      <c r="BY50" s="42">
        <f t="shared" si="55"/>
        <v>6.6315802075007202E-2</v>
      </c>
      <c r="BZ50" s="42">
        <f t="shared" si="56"/>
        <v>8.7507437290733403E-2</v>
      </c>
      <c r="CA50" s="42">
        <f t="shared" si="57"/>
        <v>-0.16952712740829967</v>
      </c>
      <c r="CB50" s="42">
        <f t="shared" si="58"/>
        <v>8.780332732764462E-2</v>
      </c>
      <c r="CC50" s="42">
        <f t="shared" si="59"/>
        <v>4.6241513651458899E-2</v>
      </c>
      <c r="CD50" s="42">
        <f t="shared" si="60"/>
        <v>0.19385287907374726</v>
      </c>
      <c r="CE50" s="42">
        <f t="shared" si="61"/>
        <v>-0.16349421632772887</v>
      </c>
      <c r="CF50" s="42">
        <f t="shared" si="62"/>
        <v>0.46064922092114347</v>
      </c>
      <c r="CG50" s="42">
        <f t="shared" si="63"/>
        <v>-0.18222289704955807</v>
      </c>
      <c r="CH50" s="42">
        <f t="shared" si="64"/>
        <v>-2.3120427402490318E-2</v>
      </c>
      <c r="CI50" s="42">
        <f t="shared" si="65"/>
        <v>0.30516839111187921</v>
      </c>
      <c r="CJ50" s="42">
        <f t="shared" si="66"/>
        <v>1.3127456497256875</v>
      </c>
      <c r="CK50" s="42">
        <f t="shared" si="67"/>
        <v>1.2054318449704207</v>
      </c>
      <c r="CL50" s="40"/>
      <c r="CM50" s="63">
        <f t="shared" si="68"/>
        <v>0.22338089029207819</v>
      </c>
      <c r="CN50" s="64">
        <f t="shared" si="69"/>
        <v>5.8343116322482196</v>
      </c>
    </row>
    <row r="51" spans="1:92" ht="12" x14ac:dyDescent="0.3">
      <c r="A51" s="35" t="s">
        <v>42</v>
      </c>
      <c r="B51" s="98">
        <v>50</v>
      </c>
      <c r="C51" s="98">
        <v>41</v>
      </c>
      <c r="D51" s="98">
        <v>29</v>
      </c>
      <c r="E51" s="98">
        <v>52</v>
      </c>
      <c r="F51" s="98">
        <v>53</v>
      </c>
      <c r="G51" s="98">
        <v>54</v>
      </c>
      <c r="H51" s="98">
        <v>53</v>
      </c>
      <c r="I51" s="98">
        <v>51</v>
      </c>
      <c r="J51" s="98">
        <v>53</v>
      </c>
      <c r="K51" s="98">
        <v>59</v>
      </c>
      <c r="L51" s="98">
        <v>51</v>
      </c>
      <c r="M51" s="98">
        <v>53</v>
      </c>
      <c r="N51" s="98">
        <v>60</v>
      </c>
      <c r="O51" s="98">
        <v>61</v>
      </c>
      <c r="P51" s="98">
        <v>51</v>
      </c>
      <c r="Q51" s="98">
        <v>59</v>
      </c>
      <c r="R51" s="98">
        <v>60</v>
      </c>
      <c r="S51" s="98">
        <v>55</v>
      </c>
      <c r="T51" s="98">
        <v>77</v>
      </c>
      <c r="U51" s="98">
        <v>51</v>
      </c>
      <c r="V51" s="38"/>
      <c r="W51" s="60">
        <f t="shared" ca="1" si="45"/>
        <v>2021</v>
      </c>
      <c r="X51" s="39"/>
      <c r="Y51" s="149">
        <f>VLOOKUP(A51,[1]Summary!$A$2:$C$66,2,FALSE)</f>
        <v>87.681954279555157</v>
      </c>
      <c r="Z51" s="149">
        <v>111.23889518894045</v>
      </c>
      <c r="AA51" s="149">
        <v>40.668823683410331</v>
      </c>
      <c r="AB51" s="149">
        <v>98.841597702814383</v>
      </c>
      <c r="AC51" s="149">
        <v>80.459653248861443</v>
      </c>
      <c r="AD51" s="149">
        <v>86.755389258914292</v>
      </c>
      <c r="AE51" s="149">
        <v>77.808174036324132</v>
      </c>
      <c r="AF51" s="149">
        <v>80.728759575710114</v>
      </c>
      <c r="AG51" s="149">
        <v>65.484675021456951</v>
      </c>
      <c r="AH51" s="149">
        <v>37.564798177827271</v>
      </c>
      <c r="AI51" s="149">
        <v>61.064033021008868</v>
      </c>
      <c r="AJ51" s="149">
        <v>55.966380491551249</v>
      </c>
      <c r="AK51" s="149">
        <v>28.88809550513184</v>
      </c>
      <c r="AL51" s="149">
        <v>27.342790067312393</v>
      </c>
      <c r="AM51" s="149">
        <v>47.845334000000001</v>
      </c>
      <c r="AN51" s="149">
        <v>32.115494000000005</v>
      </c>
      <c r="AO51" s="149">
        <v>26.465334000000006</v>
      </c>
      <c r="AP51" s="149">
        <v>31.924327999999992</v>
      </c>
      <c r="AQ51" s="149">
        <v>13.194177</v>
      </c>
      <c r="AR51" s="149">
        <v>35.397592000000003</v>
      </c>
      <c r="AS51" s="40"/>
      <c r="AT51" s="60">
        <f t="shared" ca="1" si="46"/>
        <v>2022</v>
      </c>
      <c r="AU51" s="39"/>
      <c r="AV51" s="38">
        <f t="shared" si="70"/>
        <v>-23.55694090938529</v>
      </c>
      <c r="AW51" s="38">
        <f t="shared" si="71"/>
        <v>70.570071505530109</v>
      </c>
      <c r="AX51" s="38">
        <f t="shared" si="72"/>
        <v>-58.172774019404052</v>
      </c>
      <c r="AY51" s="38">
        <f t="shared" si="73"/>
        <v>18.38194445395294</v>
      </c>
      <c r="AZ51" s="38">
        <f t="shared" si="74"/>
        <v>-6.295736010052849</v>
      </c>
      <c r="BA51" s="38">
        <f t="shared" si="75"/>
        <v>8.9472152225901596</v>
      </c>
      <c r="BB51" s="38">
        <f t="shared" si="76"/>
        <v>-2.9205855393859821</v>
      </c>
      <c r="BC51" s="38">
        <f t="shared" si="77"/>
        <v>15.244084554253163</v>
      </c>
      <c r="BD51" s="38">
        <f t="shared" si="78"/>
        <v>27.91987684362968</v>
      </c>
      <c r="BE51" s="38">
        <f t="shared" si="79"/>
        <v>-23.499234843181597</v>
      </c>
      <c r="BF51" s="38">
        <f t="shared" si="88"/>
        <v>5.0976525294576192</v>
      </c>
      <c r="BG51" s="38">
        <f t="shared" si="80"/>
        <v>27.078284986419408</v>
      </c>
      <c r="BH51" s="38">
        <f t="shared" si="81"/>
        <v>1.5453054378194473</v>
      </c>
      <c r="BI51" s="38">
        <f t="shared" si="82"/>
        <v>-20.502543932687608</v>
      </c>
      <c r="BJ51" s="38">
        <f t="shared" si="83"/>
        <v>15.729839999999996</v>
      </c>
      <c r="BK51" s="38">
        <f t="shared" si="84"/>
        <v>5.6501599999999996</v>
      </c>
      <c r="BL51" s="38">
        <f t="shared" si="85"/>
        <v>-5.4589939999999864</v>
      </c>
      <c r="BM51" s="38">
        <f t="shared" si="86"/>
        <v>18.730150999999992</v>
      </c>
      <c r="BN51" s="38">
        <f t="shared" si="87"/>
        <v>-22.203415000000003</v>
      </c>
      <c r="BO51" s="38"/>
      <c r="BP51" s="61">
        <f t="shared" si="47"/>
        <v>2.7518085410292188</v>
      </c>
      <c r="BQ51" s="62">
        <f t="shared" si="48"/>
        <v>52.284362279555154</v>
      </c>
      <c r="BR51" s="94"/>
      <c r="BS51" s="212">
        <f t="shared" si="49"/>
        <v>-0.21176892191686703</v>
      </c>
      <c r="BT51" s="42">
        <f t="shared" si="50"/>
        <v>1.7352375877622723</v>
      </c>
      <c r="BU51" s="42">
        <f t="shared" si="51"/>
        <v>-0.58854546437332278</v>
      </c>
      <c r="BV51" s="42">
        <f t="shared" si="52"/>
        <v>0.2284616414775944</v>
      </c>
      <c r="BW51" s="42">
        <f t="shared" si="53"/>
        <v>-7.2568817497478344E-2</v>
      </c>
      <c r="BX51" s="42">
        <f t="shared" si="54"/>
        <v>0.11499068489145148</v>
      </c>
      <c r="BY51" s="42">
        <f t="shared" si="55"/>
        <v>-3.6177758146363703E-2</v>
      </c>
      <c r="BZ51" s="42">
        <f t="shared" si="56"/>
        <v>0.23278858067568065</v>
      </c>
      <c r="CA51" s="42">
        <f t="shared" si="57"/>
        <v>0.74324575661129111</v>
      </c>
      <c r="CB51" s="42">
        <f t="shared" si="58"/>
        <v>-0.38482939433588947</v>
      </c>
      <c r="CC51" s="42">
        <f t="shared" si="59"/>
        <v>9.1084191700179229E-2</v>
      </c>
      <c r="CD51" s="42">
        <f t="shared" si="60"/>
        <v>0.93735099226631502</v>
      </c>
      <c r="CE51" s="42">
        <f t="shared" si="61"/>
        <v>5.6516011497554475E-2</v>
      </c>
      <c r="CF51" s="42">
        <f t="shared" si="62"/>
        <v>-0.42851710331226045</v>
      </c>
      <c r="CG51" s="42">
        <f t="shared" si="63"/>
        <v>0.48978975693165405</v>
      </c>
      <c r="CH51" s="42">
        <f t="shared" si="64"/>
        <v>0.21349286579946436</v>
      </c>
      <c r="CI51" s="42">
        <f t="shared" si="65"/>
        <v>-0.17099792985462337</v>
      </c>
      <c r="CJ51" s="42">
        <f t="shared" si="66"/>
        <v>1.4195770603956572</v>
      </c>
      <c r="CK51" s="42">
        <f t="shared" si="67"/>
        <v>-0.62725778069875493</v>
      </c>
      <c r="CL51" s="40"/>
      <c r="CM51" s="63">
        <f t="shared" si="68"/>
        <v>0.19694062946702914</v>
      </c>
      <c r="CN51" s="64">
        <f t="shared" si="69"/>
        <v>1.4770598598784672</v>
      </c>
    </row>
    <row r="52" spans="1:92" ht="12" x14ac:dyDescent="0.3">
      <c r="A52" s="35" t="s">
        <v>123</v>
      </c>
      <c r="B52" s="98">
        <v>51</v>
      </c>
      <c r="C52" s="98">
        <v>44</v>
      </c>
      <c r="D52" s="98">
        <v>38</v>
      </c>
      <c r="E52" s="98">
        <v>54</v>
      </c>
      <c r="F52" s="98">
        <v>52</v>
      </c>
      <c r="G52" s="98">
        <v>52</v>
      </c>
      <c r="H52" s="98">
        <v>54</v>
      </c>
      <c r="I52" s="98">
        <v>54</v>
      </c>
      <c r="J52" s="98">
        <v>50</v>
      </c>
      <c r="K52" s="98">
        <v>50</v>
      </c>
      <c r="L52" s="98">
        <v>45</v>
      </c>
      <c r="M52" s="98">
        <v>45</v>
      </c>
      <c r="N52" s="98">
        <v>48</v>
      </c>
      <c r="O52" s="98">
        <v>48</v>
      </c>
      <c r="P52" s="98">
        <v>40</v>
      </c>
      <c r="Q52" s="98">
        <v>42</v>
      </c>
      <c r="R52" s="98">
        <v>35</v>
      </c>
      <c r="S52" s="98">
        <v>38</v>
      </c>
      <c r="T52" s="98">
        <v>39</v>
      </c>
      <c r="U52" s="98">
        <v>41</v>
      </c>
      <c r="V52" s="38"/>
      <c r="W52" s="60">
        <f t="shared" ca="1" si="45"/>
        <v>2006</v>
      </c>
      <c r="X52" s="39"/>
      <c r="Y52" s="149">
        <f>VLOOKUP(A52,[1]Summary!$A$2:$C$66,2,FALSE)</f>
        <v>84.597389404397006</v>
      </c>
      <c r="Z52" s="149">
        <v>84.99282391592962</v>
      </c>
      <c r="AA52" s="149">
        <v>19.850660031523255</v>
      </c>
      <c r="AB52" s="149">
        <v>89.674391426161066</v>
      </c>
      <c r="AC52" s="149">
        <v>94.928396857666058</v>
      </c>
      <c r="AD52" s="149">
        <v>90.994105848556714</v>
      </c>
      <c r="AE52" s="149">
        <v>65.316534238051631</v>
      </c>
      <c r="AF52" s="149">
        <v>59.344679356822525</v>
      </c>
      <c r="AG52" s="149">
        <v>84.721816545176267</v>
      </c>
      <c r="AH52" s="149">
        <v>73.617667884181927</v>
      </c>
      <c r="AI52" s="149">
        <v>99.864147358397432</v>
      </c>
      <c r="AJ52" s="149">
        <v>93.461732147088753</v>
      </c>
      <c r="AK52" s="149">
        <v>65.90736107681218</v>
      </c>
      <c r="AL52" s="149">
        <v>70.433215500535866</v>
      </c>
      <c r="AM52" s="149">
        <v>102.47735400000006</v>
      </c>
      <c r="AN52" s="149">
        <v>93.066107000000017</v>
      </c>
      <c r="AO52" s="149">
        <v>113.55311399999991</v>
      </c>
      <c r="AP52" s="149">
        <v>91.275969000000075</v>
      </c>
      <c r="AQ52" s="149">
        <v>75.609973000000068</v>
      </c>
      <c r="AR52" s="149">
        <v>57.080935000000018</v>
      </c>
      <c r="AS52" s="40"/>
      <c r="AT52" s="60">
        <f t="shared" ca="1" si="46"/>
        <v>2006</v>
      </c>
      <c r="AU52" s="39"/>
      <c r="AV52" s="38">
        <f t="shared" si="70"/>
        <v>-0.39543451153261344</v>
      </c>
      <c r="AW52" s="38">
        <f t="shared" si="71"/>
        <v>65.142163884406358</v>
      </c>
      <c r="AX52" s="38">
        <f t="shared" si="72"/>
        <v>-69.823731394637804</v>
      </c>
      <c r="AY52" s="38">
        <f t="shared" si="73"/>
        <v>-5.2540054315049929</v>
      </c>
      <c r="AZ52" s="38">
        <f t="shared" si="74"/>
        <v>3.9342910091093444</v>
      </c>
      <c r="BA52" s="38">
        <f t="shared" si="75"/>
        <v>25.677571610505083</v>
      </c>
      <c r="BB52" s="38">
        <f t="shared" si="76"/>
        <v>5.9718548812291061</v>
      </c>
      <c r="BC52" s="38">
        <f t="shared" si="77"/>
        <v>-25.377137188353743</v>
      </c>
      <c r="BD52" s="38">
        <f t="shared" si="78"/>
        <v>11.104148660994341</v>
      </c>
      <c r="BE52" s="38">
        <f t="shared" si="79"/>
        <v>-26.246479474215505</v>
      </c>
      <c r="BF52" s="38">
        <f t="shared" si="88"/>
        <v>6.4024152113086785</v>
      </c>
      <c r="BG52" s="38">
        <f t="shared" si="80"/>
        <v>27.554371070276574</v>
      </c>
      <c r="BH52" s="38">
        <f t="shared" si="81"/>
        <v>-4.5258544237236862</v>
      </c>
      <c r="BI52" s="38">
        <f t="shared" si="82"/>
        <v>-32.044138499464196</v>
      </c>
      <c r="BJ52" s="38">
        <f t="shared" si="83"/>
        <v>9.4112470000000457</v>
      </c>
      <c r="BK52" s="38">
        <f t="shared" si="84"/>
        <v>-20.487006999999892</v>
      </c>
      <c r="BL52" s="38">
        <f t="shared" si="85"/>
        <v>22.277144999999834</v>
      </c>
      <c r="BM52" s="38">
        <f t="shared" si="86"/>
        <v>15.665996000000007</v>
      </c>
      <c r="BN52" s="38">
        <f t="shared" si="87"/>
        <v>18.52903800000005</v>
      </c>
      <c r="BO52" s="38"/>
      <c r="BP52" s="61">
        <f t="shared" si="47"/>
        <v>1.4482344423366835</v>
      </c>
      <c r="BQ52" s="62">
        <f t="shared" si="48"/>
        <v>27.516454404396988</v>
      </c>
      <c r="BR52" s="94"/>
      <c r="BS52" s="212">
        <f t="shared" si="49"/>
        <v>-4.6525635143475075E-3</v>
      </c>
      <c r="BT52" s="42">
        <f t="shared" si="50"/>
        <v>3.2816119857455259</v>
      </c>
      <c r="BU52" s="42">
        <f t="shared" si="51"/>
        <v>-0.77863624479828764</v>
      </c>
      <c r="BV52" s="42">
        <f t="shared" si="52"/>
        <v>-5.5347036349752687E-2</v>
      </c>
      <c r="BW52" s="42">
        <f t="shared" si="53"/>
        <v>4.3236767617204297E-2</v>
      </c>
      <c r="BX52" s="42">
        <f t="shared" si="54"/>
        <v>0.39312513914043579</v>
      </c>
      <c r="BY52" s="42">
        <f t="shared" si="55"/>
        <v>0.10062999658860838</v>
      </c>
      <c r="BZ52" s="42">
        <f t="shared" si="56"/>
        <v>-0.29953485681957581</v>
      </c>
      <c r="CA52" s="42">
        <f t="shared" si="57"/>
        <v>0.15083537661725166</v>
      </c>
      <c r="CB52" s="42">
        <f t="shared" si="58"/>
        <v>-0.26282184516151563</v>
      </c>
      <c r="CC52" s="42">
        <f t="shared" si="59"/>
        <v>6.8503066059514506E-2</v>
      </c>
      <c r="CD52" s="42">
        <f t="shared" si="60"/>
        <v>0.41807729243116176</v>
      </c>
      <c r="CE52" s="42">
        <f t="shared" si="61"/>
        <v>-6.4257387534568111E-2</v>
      </c>
      <c r="CF52" s="42">
        <f t="shared" si="62"/>
        <v>-0.31269482718556707</v>
      </c>
      <c r="CG52" s="42">
        <f t="shared" si="63"/>
        <v>0.10112432230564927</v>
      </c>
      <c r="CH52" s="42">
        <f t="shared" si="64"/>
        <v>-0.18041783512867737</v>
      </c>
      <c r="CI52" s="42">
        <f t="shared" si="65"/>
        <v>0.24406363738521164</v>
      </c>
      <c r="CJ52" s="42">
        <f t="shared" si="66"/>
        <v>0.20719483658590909</v>
      </c>
      <c r="CK52" s="42">
        <f t="shared" si="67"/>
        <v>0.32460992448704706</v>
      </c>
      <c r="CL52" s="40"/>
      <c r="CM52" s="63">
        <f t="shared" si="68"/>
        <v>0.17761314465638045</v>
      </c>
      <c r="CN52" s="64">
        <f t="shared" si="69"/>
        <v>0.48206033072858712</v>
      </c>
    </row>
    <row r="53" spans="1:92" ht="12" x14ac:dyDescent="0.3">
      <c r="A53" s="35" t="s">
        <v>107</v>
      </c>
      <c r="B53" s="98">
        <v>52</v>
      </c>
      <c r="C53" s="98">
        <v>55</v>
      </c>
      <c r="D53" s="98">
        <v>40</v>
      </c>
      <c r="E53" s="98">
        <v>44</v>
      </c>
      <c r="F53" s="98">
        <v>45</v>
      </c>
      <c r="G53" s="98">
        <v>51</v>
      </c>
      <c r="H53" s="98">
        <v>48</v>
      </c>
      <c r="I53" s="98">
        <v>50</v>
      </c>
      <c r="J53" s="98">
        <v>52</v>
      </c>
      <c r="K53" s="98">
        <v>51</v>
      </c>
      <c r="L53" s="98">
        <v>56</v>
      </c>
      <c r="M53" s="98">
        <v>57</v>
      </c>
      <c r="N53" s="98">
        <v>55</v>
      </c>
      <c r="O53" s="98">
        <v>56</v>
      </c>
      <c r="P53" s="98">
        <v>59</v>
      </c>
      <c r="Q53" s="98">
        <v>57</v>
      </c>
      <c r="R53" s="98">
        <v>61</v>
      </c>
      <c r="S53" s="98">
        <v>67</v>
      </c>
      <c r="T53" s="98">
        <v>68</v>
      </c>
      <c r="U53" s="98">
        <v>68</v>
      </c>
      <c r="V53" s="38"/>
      <c r="W53" s="60">
        <f t="shared" ca="1" si="45"/>
        <v>2021</v>
      </c>
      <c r="X53" s="39"/>
      <c r="Y53" s="149">
        <f>VLOOKUP(A53,[1]Summary!$A$2:$C$66,2,FALSE)</f>
        <v>83.565529481646365</v>
      </c>
      <c r="Z53" s="149">
        <v>44.740428660512173</v>
      </c>
      <c r="AA53" s="149">
        <v>18.943187850405813</v>
      </c>
      <c r="AB53" s="149">
        <v>175.05701297458114</v>
      </c>
      <c r="AC53" s="149">
        <v>148.71819389192072</v>
      </c>
      <c r="AD53" s="149">
        <v>112.23977509068305</v>
      </c>
      <c r="AE53" s="149">
        <v>103.72447461544256</v>
      </c>
      <c r="AF53" s="149">
        <v>83.701129585637958</v>
      </c>
      <c r="AG53" s="149">
        <v>70.957586250940366</v>
      </c>
      <c r="AH53" s="149">
        <v>63.960509862410987</v>
      </c>
      <c r="AI53" s="149">
        <v>46.856373682584739</v>
      </c>
      <c r="AJ53" s="149">
        <v>41.299009436131776</v>
      </c>
      <c r="AK53" s="149">
        <v>38.805172343286216</v>
      </c>
      <c r="AL53" s="149">
        <v>42.583095440490041</v>
      </c>
      <c r="AM53" s="149">
        <v>35.552091000000011</v>
      </c>
      <c r="AN53" s="149">
        <v>33.566449999999996</v>
      </c>
      <c r="AO53" s="149">
        <v>26.349014000000007</v>
      </c>
      <c r="AP53" s="149">
        <v>21.709562000000002</v>
      </c>
      <c r="AQ53" s="149">
        <v>18.121055999999999</v>
      </c>
      <c r="AR53" s="149">
        <v>15.760127000000002</v>
      </c>
      <c r="AS53" s="40"/>
      <c r="AT53" s="60">
        <f t="shared" ca="1" si="46"/>
        <v>2019</v>
      </c>
      <c r="AU53" s="39"/>
      <c r="AV53" s="38">
        <f t="shared" si="70"/>
        <v>38.825100821134193</v>
      </c>
      <c r="AW53" s="38">
        <f t="shared" si="71"/>
        <v>25.797240810106359</v>
      </c>
      <c r="AX53" s="38">
        <f t="shared" si="72"/>
        <v>-156.11382512417532</v>
      </c>
      <c r="AY53" s="38">
        <f t="shared" si="73"/>
        <v>26.338819082660422</v>
      </c>
      <c r="AZ53" s="38">
        <f t="shared" si="74"/>
        <v>36.478418801237666</v>
      </c>
      <c r="BA53" s="38">
        <f t="shared" si="75"/>
        <v>8.5153004752404939</v>
      </c>
      <c r="BB53" s="38">
        <f t="shared" si="76"/>
        <v>20.023345029804602</v>
      </c>
      <c r="BC53" s="38">
        <f t="shared" si="77"/>
        <v>12.743543334697591</v>
      </c>
      <c r="BD53" s="38">
        <f t="shared" si="78"/>
        <v>6.9970763885293792</v>
      </c>
      <c r="BE53" s="38">
        <f t="shared" si="79"/>
        <v>17.104136179826249</v>
      </c>
      <c r="BF53" s="38">
        <f t="shared" si="88"/>
        <v>5.5573642464529627</v>
      </c>
      <c r="BG53" s="38">
        <f t="shared" si="80"/>
        <v>2.4938370928455598</v>
      </c>
      <c r="BH53" s="38">
        <f t="shared" si="81"/>
        <v>-3.7779230972038249</v>
      </c>
      <c r="BI53" s="38">
        <f t="shared" si="82"/>
        <v>7.0310044404900296</v>
      </c>
      <c r="BJ53" s="38">
        <f t="shared" si="83"/>
        <v>1.9856410000000153</v>
      </c>
      <c r="BK53" s="38">
        <f t="shared" si="84"/>
        <v>7.2174359999999886</v>
      </c>
      <c r="BL53" s="38">
        <f t="shared" si="85"/>
        <v>4.6394520000000057</v>
      </c>
      <c r="BM53" s="38">
        <f t="shared" si="86"/>
        <v>3.5885060000000024</v>
      </c>
      <c r="BN53" s="38">
        <f t="shared" si="87"/>
        <v>2.3609289999999969</v>
      </c>
      <c r="BO53" s="38"/>
      <c r="BP53" s="61">
        <f t="shared" si="47"/>
        <v>3.5687053937708608</v>
      </c>
      <c r="BQ53" s="62">
        <f t="shared" si="48"/>
        <v>67.805402481646368</v>
      </c>
      <c r="BR53" s="94"/>
      <c r="BS53" s="212">
        <f t="shared" si="49"/>
        <v>0.86778562440107243</v>
      </c>
      <c r="BT53" s="42">
        <f t="shared" si="50"/>
        <v>1.361821516728174</v>
      </c>
      <c r="BU53" s="42">
        <f t="shared" si="51"/>
        <v>-0.89178846634863795</v>
      </c>
      <c r="BV53" s="42">
        <f t="shared" si="52"/>
        <v>0.17710556047904857</v>
      </c>
      <c r="BW53" s="42">
        <f t="shared" si="53"/>
        <v>0.32500438255302333</v>
      </c>
      <c r="BX53" s="42">
        <f t="shared" si="54"/>
        <v>8.2095383050248216E-2</v>
      </c>
      <c r="BY53" s="42">
        <f t="shared" si="55"/>
        <v>0.23922431069843464</v>
      </c>
      <c r="BZ53" s="42">
        <f t="shared" si="56"/>
        <v>0.1795938110074693</v>
      </c>
      <c r="CA53" s="42">
        <f t="shared" si="57"/>
        <v>0.10939682006258522</v>
      </c>
      <c r="CB53" s="42">
        <f t="shared" si="58"/>
        <v>0.36503328865552809</v>
      </c>
      <c r="CC53" s="42">
        <f t="shared" si="59"/>
        <v>0.13456410510395744</v>
      </c>
      <c r="CD53" s="42">
        <f t="shared" si="60"/>
        <v>6.4265584772670747E-2</v>
      </c>
      <c r="CE53" s="42">
        <f t="shared" si="61"/>
        <v>-8.8718846249293493E-2</v>
      </c>
      <c r="CF53" s="42">
        <f t="shared" si="62"/>
        <v>0.19776627035776961</v>
      </c>
      <c r="CG53" s="42">
        <f t="shared" si="63"/>
        <v>5.9155525830107525E-2</v>
      </c>
      <c r="CH53" s="42">
        <f t="shared" si="64"/>
        <v>0.27391673935123295</v>
      </c>
      <c r="CI53" s="42">
        <f t="shared" si="65"/>
        <v>0.21370546305816784</v>
      </c>
      <c r="CJ53" s="42">
        <f t="shared" si="66"/>
        <v>0.19802962917834388</v>
      </c>
      <c r="CK53" s="42">
        <f t="shared" si="67"/>
        <v>0.14980393241754952</v>
      </c>
      <c r="CL53" s="40"/>
      <c r="CM53" s="63">
        <f t="shared" si="68"/>
        <v>0.21146108605828698</v>
      </c>
      <c r="CN53" s="64">
        <f t="shared" si="69"/>
        <v>4.302338584051153</v>
      </c>
    </row>
    <row r="54" spans="1:92" ht="12" x14ac:dyDescent="0.3">
      <c r="A54" s="35" t="s">
        <v>7</v>
      </c>
      <c r="B54" s="98">
        <v>53</v>
      </c>
      <c r="C54" s="98">
        <v>46</v>
      </c>
      <c r="D54" s="98">
        <v>43</v>
      </c>
      <c r="E54" s="98">
        <v>46</v>
      </c>
      <c r="F54" s="98">
        <v>54</v>
      </c>
      <c r="G54" s="98">
        <v>53</v>
      </c>
      <c r="H54" s="98">
        <v>50</v>
      </c>
      <c r="I54" s="98">
        <v>45</v>
      </c>
      <c r="J54" s="98">
        <v>49</v>
      </c>
      <c r="K54" s="98">
        <v>49</v>
      </c>
      <c r="L54" s="98">
        <v>47</v>
      </c>
      <c r="M54" s="98">
        <v>49</v>
      </c>
      <c r="N54" s="98">
        <v>50</v>
      </c>
      <c r="O54" s="98">
        <v>50</v>
      </c>
      <c r="P54" s="98">
        <v>49</v>
      </c>
      <c r="Q54" s="98">
        <v>43</v>
      </c>
      <c r="R54" s="98">
        <v>47</v>
      </c>
      <c r="S54" s="98">
        <v>50</v>
      </c>
      <c r="T54" s="98">
        <v>45</v>
      </c>
      <c r="U54" s="98">
        <v>47</v>
      </c>
      <c r="V54" s="38"/>
      <c r="W54" s="60">
        <f t="shared" ca="1" si="45"/>
        <v>2021</v>
      </c>
      <c r="X54" s="39"/>
      <c r="Y54" s="149">
        <f>VLOOKUP(A54,[1]Summary!$A$2:$C$66,2,FALSE)</f>
        <v>81.112221683523273</v>
      </c>
      <c r="Z54" s="149">
        <v>81.62688618462974</v>
      </c>
      <c r="AA54" s="149">
        <v>16.56834955387448</v>
      </c>
      <c r="AB54" s="149">
        <v>145.85911707862314</v>
      </c>
      <c r="AC54" s="149">
        <v>78.018107763755111</v>
      </c>
      <c r="AD54" s="149">
        <v>88.261023578254651</v>
      </c>
      <c r="AE54" s="149">
        <v>101.73549672920042</v>
      </c>
      <c r="AF54" s="149">
        <v>118.5829238559699</v>
      </c>
      <c r="AG54" s="149">
        <v>97.958374701771774</v>
      </c>
      <c r="AH54" s="149">
        <v>93.900338350159302</v>
      </c>
      <c r="AI54" s="149">
        <v>83.427169320413213</v>
      </c>
      <c r="AJ54" s="149">
        <v>74.185251196507778</v>
      </c>
      <c r="AK54" s="149">
        <v>52.505502291544481</v>
      </c>
      <c r="AL54" s="149">
        <v>66.876879844250524</v>
      </c>
      <c r="AM54" s="149">
        <v>62.149065999999976</v>
      </c>
      <c r="AN54" s="149">
        <v>88.21729000000002</v>
      </c>
      <c r="AO54" s="149">
        <v>65.159609000000032</v>
      </c>
      <c r="AP54" s="149">
        <v>48.616712999999983</v>
      </c>
      <c r="AQ54" s="149">
        <v>63.266478000000021</v>
      </c>
      <c r="AR54" s="149">
        <v>41.934145999999998</v>
      </c>
      <c r="AS54" s="40"/>
      <c r="AT54" s="60">
        <f t="shared" ca="1" si="46"/>
        <v>2019</v>
      </c>
      <c r="AU54" s="39"/>
      <c r="AV54" s="38">
        <f t="shared" si="70"/>
        <v>-0.51466450110646633</v>
      </c>
      <c r="AW54" s="38">
        <f t="shared" si="71"/>
        <v>65.058536630755256</v>
      </c>
      <c r="AX54" s="38">
        <f t="shared" si="72"/>
        <v>-129.29076752474867</v>
      </c>
      <c r="AY54" s="38">
        <f t="shared" si="73"/>
        <v>67.841009314868032</v>
      </c>
      <c r="AZ54" s="38">
        <f t="shared" si="74"/>
        <v>-10.24291581449954</v>
      </c>
      <c r="BA54" s="38">
        <f t="shared" si="75"/>
        <v>-13.474473150945769</v>
      </c>
      <c r="BB54" s="38">
        <f t="shared" si="76"/>
        <v>-16.847427126769475</v>
      </c>
      <c r="BC54" s="38">
        <f t="shared" si="77"/>
        <v>20.624549154198121</v>
      </c>
      <c r="BD54" s="38">
        <f t="shared" si="78"/>
        <v>4.058036351612472</v>
      </c>
      <c r="BE54" s="38">
        <f t="shared" si="79"/>
        <v>10.473169029746089</v>
      </c>
      <c r="BF54" s="38">
        <f t="shared" si="88"/>
        <v>9.2419181239054353</v>
      </c>
      <c r="BG54" s="38">
        <f t="shared" si="80"/>
        <v>21.679748904963297</v>
      </c>
      <c r="BH54" s="38">
        <f t="shared" si="81"/>
        <v>-14.371377552706043</v>
      </c>
      <c r="BI54" s="38">
        <f t="shared" si="82"/>
        <v>4.727813844250548</v>
      </c>
      <c r="BJ54" s="38">
        <f t="shared" si="83"/>
        <v>-26.068224000000043</v>
      </c>
      <c r="BK54" s="38">
        <f t="shared" si="84"/>
        <v>23.057680999999988</v>
      </c>
      <c r="BL54" s="38">
        <f t="shared" si="85"/>
        <v>16.542896000000049</v>
      </c>
      <c r="BM54" s="38">
        <f t="shared" si="86"/>
        <v>-14.649765000000038</v>
      </c>
      <c r="BN54" s="38">
        <f t="shared" si="87"/>
        <v>21.332332000000022</v>
      </c>
      <c r="BO54" s="38"/>
      <c r="BP54" s="61">
        <f t="shared" si="47"/>
        <v>2.0620039833433297</v>
      </c>
      <c r="BQ54" s="62">
        <f t="shared" si="48"/>
        <v>39.178075683523275</v>
      </c>
      <c r="BR54" s="94"/>
      <c r="BS54" s="212">
        <f t="shared" si="49"/>
        <v>-6.3050855565206509E-3</v>
      </c>
      <c r="BT54" s="42">
        <f t="shared" si="50"/>
        <v>3.926675763280322</v>
      </c>
      <c r="BU54" s="42">
        <f t="shared" si="51"/>
        <v>-0.88640854349239229</v>
      </c>
      <c r="BV54" s="42">
        <f t="shared" si="52"/>
        <v>0.86955466185229557</v>
      </c>
      <c r="BW54" s="42">
        <f t="shared" si="53"/>
        <v>-0.11605253824660089</v>
      </c>
      <c r="BX54" s="42">
        <f t="shared" si="54"/>
        <v>-0.13244613319982235</v>
      </c>
      <c r="BY54" s="42">
        <f t="shared" si="55"/>
        <v>-0.14207296108866618</v>
      </c>
      <c r="BZ54" s="42">
        <f t="shared" si="56"/>
        <v>0.2105440113414323</v>
      </c>
      <c r="CA54" s="42">
        <f t="shared" si="57"/>
        <v>4.3216418842707993E-2</v>
      </c>
      <c r="CB54" s="42">
        <f t="shared" si="58"/>
        <v>0.12553667006874569</v>
      </c>
      <c r="CC54" s="42">
        <f t="shared" si="59"/>
        <v>0.124578915280946</v>
      </c>
      <c r="CD54" s="42">
        <f t="shared" si="60"/>
        <v>0.41290432352371997</v>
      </c>
      <c r="CE54" s="42">
        <f t="shared" si="61"/>
        <v>-0.21489306298642408</v>
      </c>
      <c r="CF54" s="42">
        <f t="shared" si="62"/>
        <v>7.6072162440068647E-2</v>
      </c>
      <c r="CG54" s="42">
        <f t="shared" si="63"/>
        <v>-0.29550016782424438</v>
      </c>
      <c r="CH54" s="42">
        <f t="shared" si="64"/>
        <v>0.35386463107843347</v>
      </c>
      <c r="CI54" s="42">
        <f t="shared" si="65"/>
        <v>0.3402717908962718</v>
      </c>
      <c r="CJ54" s="42">
        <f t="shared" si="66"/>
        <v>-0.23155651243933684</v>
      </c>
      <c r="CK54" s="42">
        <f t="shared" si="67"/>
        <v>0.50871030019306995</v>
      </c>
      <c r="CL54" s="40"/>
      <c r="CM54" s="63">
        <f t="shared" si="68"/>
        <v>0.26140498126126344</v>
      </c>
      <c r="CN54" s="64">
        <f t="shared" si="69"/>
        <v>0.93427622643187425</v>
      </c>
    </row>
    <row r="55" spans="1:92" ht="12" x14ac:dyDescent="0.3">
      <c r="A55" s="35" t="s">
        <v>131</v>
      </c>
      <c r="B55" s="98">
        <v>54</v>
      </c>
      <c r="C55" s="98">
        <v>63</v>
      </c>
      <c r="D55" s="98"/>
      <c r="E55" s="98">
        <v>49</v>
      </c>
      <c r="F55" s="98">
        <v>46</v>
      </c>
      <c r="G55" s="98">
        <v>49</v>
      </c>
      <c r="H55" s="98">
        <v>49</v>
      </c>
      <c r="I55" s="98">
        <v>52</v>
      </c>
      <c r="J55" s="98">
        <v>51</v>
      </c>
      <c r="K55" s="98">
        <v>57</v>
      </c>
      <c r="L55" s="98">
        <v>57</v>
      </c>
      <c r="M55" s="98">
        <v>54</v>
      </c>
      <c r="N55" s="98">
        <v>49</v>
      </c>
      <c r="O55" s="98">
        <v>51</v>
      </c>
      <c r="P55" s="98">
        <v>62</v>
      </c>
      <c r="Q55" s="98">
        <v>56</v>
      </c>
      <c r="R55" s="98">
        <v>57</v>
      </c>
      <c r="S55" s="98">
        <v>53</v>
      </c>
      <c r="T55" s="98">
        <v>49</v>
      </c>
      <c r="U55" s="98">
        <v>49</v>
      </c>
      <c r="V55" s="38"/>
      <c r="W55" s="60">
        <f t="shared" ca="1" si="45"/>
        <v>2018</v>
      </c>
      <c r="X55" s="39"/>
      <c r="Y55" s="149">
        <f>VLOOKUP(A55,[1]Summary!$A$2:$C$66,2,FALSE)</f>
        <v>64.811174661912233</v>
      </c>
      <c r="Z55" s="149">
        <v>26.09019232952048</v>
      </c>
      <c r="AA55" s="149">
        <v>1.5797562943586883</v>
      </c>
      <c r="AB55" s="149">
        <v>126.98747940571542</v>
      </c>
      <c r="AC55" s="149">
        <v>141.84595815292261</v>
      </c>
      <c r="AD55" s="149">
        <v>119.39542148271839</v>
      </c>
      <c r="AE55" s="149">
        <v>102.4452606468451</v>
      </c>
      <c r="AF55" s="149">
        <v>76.086556453604217</v>
      </c>
      <c r="AG55" s="149">
        <v>80.60796153189861</v>
      </c>
      <c r="AH55" s="149">
        <v>47.283033197892699</v>
      </c>
      <c r="AI55" s="149">
        <v>42.291751262951003</v>
      </c>
      <c r="AJ55" s="149">
        <v>48.610132406904285</v>
      </c>
      <c r="AK55" s="149">
        <v>61.594700818228681</v>
      </c>
      <c r="AL55" s="149">
        <v>60.69213432664305</v>
      </c>
      <c r="AM55" s="149">
        <v>27.821392999999986</v>
      </c>
      <c r="AN55" s="149">
        <v>34.261907999999991</v>
      </c>
      <c r="AO55" s="149">
        <v>35.167133000000007</v>
      </c>
      <c r="AP55" s="149">
        <v>35.613694000000002</v>
      </c>
      <c r="AQ55" s="149">
        <v>43.386457999999983</v>
      </c>
      <c r="AR55" s="149">
        <v>38.484088000000014</v>
      </c>
      <c r="AS55" s="40"/>
      <c r="AT55" s="60">
        <f t="shared" ca="1" si="46"/>
        <v>2018</v>
      </c>
      <c r="AU55" s="39"/>
      <c r="AV55" s="38">
        <f t="shared" si="70"/>
        <v>38.720982332391756</v>
      </c>
      <c r="AW55" s="38">
        <f t="shared" si="71"/>
        <v>24.510436035161792</v>
      </c>
      <c r="AX55" s="38">
        <f t="shared" si="72"/>
        <v>-125.40772311135673</v>
      </c>
      <c r="AY55" s="38">
        <f t="shared" si="73"/>
        <v>-14.858478747207187</v>
      </c>
      <c r="AZ55" s="38">
        <f t="shared" si="74"/>
        <v>22.450536670204215</v>
      </c>
      <c r="BA55" s="38">
        <f t="shared" si="75"/>
        <v>16.950160835873291</v>
      </c>
      <c r="BB55" s="38">
        <f t="shared" si="76"/>
        <v>26.358704193240882</v>
      </c>
      <c r="BC55" s="38">
        <f t="shared" si="77"/>
        <v>-4.5214050782943929</v>
      </c>
      <c r="BD55" s="38">
        <f t="shared" si="78"/>
        <v>33.324928334005911</v>
      </c>
      <c r="BE55" s="38">
        <f t="shared" si="79"/>
        <v>4.9912819349416964</v>
      </c>
      <c r="BF55" s="38">
        <f t="shared" si="88"/>
        <v>-6.3183811439532818</v>
      </c>
      <c r="BG55" s="38">
        <f t="shared" si="80"/>
        <v>-12.984568411324396</v>
      </c>
      <c r="BH55" s="38">
        <f t="shared" si="81"/>
        <v>0.90256649158563107</v>
      </c>
      <c r="BI55" s="38">
        <f t="shared" si="82"/>
        <v>32.870741326643063</v>
      </c>
      <c r="BJ55" s="38">
        <f t="shared" si="83"/>
        <v>-6.4405150000000049</v>
      </c>
      <c r="BK55" s="38">
        <f t="shared" si="84"/>
        <v>-0.90522500000001571</v>
      </c>
      <c r="BL55" s="38">
        <f t="shared" si="85"/>
        <v>-0.44656099999999554</v>
      </c>
      <c r="BM55" s="38">
        <f t="shared" si="86"/>
        <v>-7.7727639999999809</v>
      </c>
      <c r="BN55" s="38">
        <f t="shared" si="87"/>
        <v>4.9023699999999693</v>
      </c>
      <c r="BO55" s="38"/>
      <c r="BP55" s="61">
        <f t="shared" si="47"/>
        <v>1.3856361401006432</v>
      </c>
      <c r="BQ55" s="62">
        <f t="shared" si="48"/>
        <v>26.327086661912219</v>
      </c>
      <c r="BR55" s="94"/>
      <c r="BS55" s="212">
        <f t="shared" si="49"/>
        <v>1.4841202335093486</v>
      </c>
      <c r="BT55" s="42">
        <f t="shared" si="50"/>
        <v>15.515327346812033</v>
      </c>
      <c r="BU55" s="42">
        <f t="shared" si="51"/>
        <v>-0.98755974760856946</v>
      </c>
      <c r="BV55" s="42">
        <f t="shared" si="52"/>
        <v>-0.10475080813503634</v>
      </c>
      <c r="BW55" s="42">
        <f t="shared" si="53"/>
        <v>0.18803515571536189</v>
      </c>
      <c r="BX55" s="42">
        <f t="shared" si="54"/>
        <v>0.16545578320411347</v>
      </c>
      <c r="BY55" s="42">
        <f t="shared" si="55"/>
        <v>0.34643050522747476</v>
      </c>
      <c r="BZ55" s="42">
        <f t="shared" si="56"/>
        <v>-5.6091296596120443E-2</v>
      </c>
      <c r="CA55" s="42">
        <f t="shared" si="57"/>
        <v>0.70479675435651057</v>
      </c>
      <c r="CB55" s="42">
        <f t="shared" si="58"/>
        <v>0.11802022346883101</v>
      </c>
      <c r="CC55" s="42">
        <f t="shared" si="59"/>
        <v>-0.12998074333687393</v>
      </c>
      <c r="CD55" s="42">
        <f t="shared" si="60"/>
        <v>-0.21080658301503874</v>
      </c>
      <c r="CE55" s="42">
        <f t="shared" si="61"/>
        <v>1.4871226751197231E-2</v>
      </c>
      <c r="CF55" s="42">
        <f t="shared" si="62"/>
        <v>1.1814915711317213</v>
      </c>
      <c r="CG55" s="42">
        <f t="shared" si="63"/>
        <v>-0.1879788773001202</v>
      </c>
      <c r="CH55" s="42">
        <f t="shared" si="64"/>
        <v>-2.574065392251379E-2</v>
      </c>
      <c r="CI55" s="42">
        <f t="shared" si="65"/>
        <v>-1.2539025016612859E-2</v>
      </c>
      <c r="CJ55" s="42">
        <f t="shared" si="66"/>
        <v>-0.1791518450296169</v>
      </c>
      <c r="CK55" s="42">
        <f t="shared" si="67"/>
        <v>0.12738693456890471</v>
      </c>
      <c r="CL55" s="40"/>
      <c r="CM55" s="63">
        <f t="shared" si="68"/>
        <v>0.94480716604131543</v>
      </c>
      <c r="CN55" s="64">
        <f t="shared" si="69"/>
        <v>0.68410317172937063</v>
      </c>
    </row>
    <row r="56" spans="1:92" ht="12" x14ac:dyDescent="0.3">
      <c r="A56" s="35" t="s">
        <v>21</v>
      </c>
      <c r="B56" s="98">
        <v>55</v>
      </c>
      <c r="C56" s="98">
        <v>57</v>
      </c>
      <c r="D56" s="98">
        <v>47</v>
      </c>
      <c r="E56" s="98">
        <v>55</v>
      </c>
      <c r="F56" s="98">
        <v>56</v>
      </c>
      <c r="G56" s="98">
        <v>62</v>
      </c>
      <c r="H56" s="98">
        <v>55</v>
      </c>
      <c r="I56" s="98">
        <v>56</v>
      </c>
      <c r="J56" s="98">
        <v>57</v>
      </c>
      <c r="K56" s="98">
        <v>53</v>
      </c>
      <c r="L56" s="98">
        <v>55</v>
      </c>
      <c r="M56" s="98">
        <v>58</v>
      </c>
      <c r="N56" s="98">
        <v>58</v>
      </c>
      <c r="O56" s="98">
        <v>54</v>
      </c>
      <c r="P56" s="98">
        <v>55</v>
      </c>
      <c r="Q56" s="98">
        <v>51</v>
      </c>
      <c r="R56" s="98">
        <v>53</v>
      </c>
      <c r="S56" s="98">
        <v>58</v>
      </c>
      <c r="T56" s="98">
        <v>71</v>
      </c>
      <c r="U56" s="98">
        <v>61</v>
      </c>
      <c r="V56" s="38"/>
      <c r="W56" s="60">
        <f t="shared" ca="1" si="45"/>
        <v>2021</v>
      </c>
      <c r="X56" s="39"/>
      <c r="Y56" s="149">
        <f>VLOOKUP(A56,[1]Summary!$A$2:$C$66,2,FALSE)</f>
        <v>55.160043873641335</v>
      </c>
      <c r="Z56" s="149">
        <v>37.995265408011441</v>
      </c>
      <c r="AA56" s="149">
        <v>12.722467582901841</v>
      </c>
      <c r="AB56" s="149">
        <v>77.812254490754313</v>
      </c>
      <c r="AC56" s="149">
        <v>57.123976315613106</v>
      </c>
      <c r="AD56" s="149">
        <v>47.408406298100964</v>
      </c>
      <c r="AE56" s="149">
        <v>64.591309753681614</v>
      </c>
      <c r="AF56" s="149">
        <v>47.08489432803777</v>
      </c>
      <c r="AG56" s="149">
        <v>46.628024452514467</v>
      </c>
      <c r="AH56" s="149">
        <v>50.421078807185026</v>
      </c>
      <c r="AI56" s="149">
        <v>49.135339502573537</v>
      </c>
      <c r="AJ56" s="149">
        <v>36.986381049445257</v>
      </c>
      <c r="AK56" s="149">
        <v>36.622968521479628</v>
      </c>
      <c r="AL56" s="149">
        <v>46.081468738601266</v>
      </c>
      <c r="AM56" s="149">
        <v>40.438567999999989</v>
      </c>
      <c r="AN56" s="149">
        <v>55.85713199999995</v>
      </c>
      <c r="AO56" s="149">
        <v>46.877523000000011</v>
      </c>
      <c r="AP56" s="149">
        <v>29.020697000000006</v>
      </c>
      <c r="AQ56" s="149">
        <v>16.108087000000001</v>
      </c>
      <c r="AR56" s="149">
        <v>20.420226000000003</v>
      </c>
      <c r="AS56" s="40"/>
      <c r="AT56" s="60">
        <f t="shared" ca="1" si="46"/>
        <v>2019</v>
      </c>
      <c r="AU56" s="39"/>
      <c r="AV56" s="38">
        <f t="shared" si="70"/>
        <v>17.164778465629894</v>
      </c>
      <c r="AW56" s="38">
        <f t="shared" si="71"/>
        <v>25.272797825109599</v>
      </c>
      <c r="AX56" s="38">
        <f t="shared" si="72"/>
        <v>-65.089786907852471</v>
      </c>
      <c r="AY56" s="38">
        <f t="shared" si="73"/>
        <v>20.688278175141207</v>
      </c>
      <c r="AZ56" s="38">
        <f t="shared" si="74"/>
        <v>9.7155700175121424</v>
      </c>
      <c r="BA56" s="38">
        <f t="shared" si="75"/>
        <v>-17.18290345558065</v>
      </c>
      <c r="BB56" s="38">
        <f t="shared" si="76"/>
        <v>17.506415425643844</v>
      </c>
      <c r="BC56" s="38">
        <f t="shared" si="77"/>
        <v>0.45686987552330294</v>
      </c>
      <c r="BD56" s="38">
        <f t="shared" si="78"/>
        <v>-3.7930543546705593</v>
      </c>
      <c r="BE56" s="38">
        <f t="shared" si="79"/>
        <v>1.2857393046114893</v>
      </c>
      <c r="BF56" s="38">
        <f t="shared" si="88"/>
        <v>12.14895845312828</v>
      </c>
      <c r="BG56" s="38">
        <f t="shared" si="80"/>
        <v>0.36341252796562884</v>
      </c>
      <c r="BH56" s="38">
        <f t="shared" si="81"/>
        <v>-9.4585002171216388</v>
      </c>
      <c r="BI56" s="38">
        <f t="shared" si="82"/>
        <v>5.6429007386012771</v>
      </c>
      <c r="BJ56" s="38">
        <f t="shared" si="83"/>
        <v>-15.418563999999961</v>
      </c>
      <c r="BK56" s="38">
        <f t="shared" si="84"/>
        <v>8.9796089999999396</v>
      </c>
      <c r="BL56" s="38">
        <f t="shared" si="85"/>
        <v>17.856826000000005</v>
      </c>
      <c r="BM56" s="38">
        <f t="shared" si="86"/>
        <v>12.912610000000004</v>
      </c>
      <c r="BN56" s="38">
        <f t="shared" si="87"/>
        <v>-4.3121390000000019</v>
      </c>
      <c r="BO56" s="38"/>
      <c r="BP56" s="61">
        <f t="shared" si="47"/>
        <v>1.8284114670337541</v>
      </c>
      <c r="BQ56" s="62">
        <f t="shared" si="48"/>
        <v>34.739817873641329</v>
      </c>
      <c r="BR56" s="94"/>
      <c r="BS56" s="212">
        <f t="shared" si="49"/>
        <v>0.4517609834095444</v>
      </c>
      <c r="BT56" s="42">
        <f t="shared" si="50"/>
        <v>1.9864698149496234</v>
      </c>
      <c r="BU56" s="42">
        <f t="shared" si="51"/>
        <v>-0.83649789270129005</v>
      </c>
      <c r="BV56" s="42">
        <f t="shared" si="52"/>
        <v>0.362164532469472</v>
      </c>
      <c r="BW56" s="42">
        <f t="shared" si="53"/>
        <v>0.20493348703648184</v>
      </c>
      <c r="BX56" s="42">
        <f t="shared" si="54"/>
        <v>-0.26602500430951936</v>
      </c>
      <c r="BY56" s="42">
        <f t="shared" si="55"/>
        <v>0.37180534597099535</v>
      </c>
      <c r="BZ56" s="42">
        <f t="shared" si="56"/>
        <v>9.7981821208954489E-3</v>
      </c>
      <c r="CA56" s="42">
        <f t="shared" si="57"/>
        <v>-7.5227552531661579E-2</v>
      </c>
      <c r="CB56" s="42">
        <f t="shared" si="58"/>
        <v>2.6167302752515775E-2</v>
      </c>
      <c r="CC56" s="42">
        <f t="shared" si="59"/>
        <v>0.32847113203335421</v>
      </c>
      <c r="CD56" s="42">
        <f t="shared" si="60"/>
        <v>9.9230767640390294E-3</v>
      </c>
      <c r="CE56" s="42">
        <f t="shared" si="61"/>
        <v>-0.20525604925431762</v>
      </c>
      <c r="CF56" s="42">
        <f t="shared" si="62"/>
        <v>0.13954254608128758</v>
      </c>
      <c r="CG56" s="42">
        <f t="shared" si="63"/>
        <v>-0.27603572628827366</v>
      </c>
      <c r="CH56" s="42">
        <f t="shared" si="64"/>
        <v>0.19155468176080759</v>
      </c>
      <c r="CI56" s="42">
        <f t="shared" si="65"/>
        <v>0.61531347782584267</v>
      </c>
      <c r="CJ56" s="42">
        <f t="shared" si="66"/>
        <v>0.80162281219365172</v>
      </c>
      <c r="CK56" s="42">
        <f t="shared" si="67"/>
        <v>-0.21116999390702151</v>
      </c>
      <c r="CL56" s="40"/>
      <c r="CM56" s="63">
        <f t="shared" si="68"/>
        <v>0.1910165871777067</v>
      </c>
      <c r="CN56" s="64">
        <f t="shared" si="69"/>
        <v>1.7012455138175908</v>
      </c>
    </row>
    <row r="57" spans="1:92" ht="12" x14ac:dyDescent="0.3">
      <c r="A57" s="35" t="s">
        <v>34</v>
      </c>
      <c r="B57" s="98">
        <v>56</v>
      </c>
      <c r="C57" s="98">
        <v>58</v>
      </c>
      <c r="D57" s="98">
        <v>49</v>
      </c>
      <c r="E57" s="98">
        <v>70</v>
      </c>
      <c r="F57" s="98" t="s">
        <v>270</v>
      </c>
      <c r="G57" s="98">
        <v>67</v>
      </c>
      <c r="H57" s="98">
        <v>61</v>
      </c>
      <c r="I57" s="98">
        <v>60</v>
      </c>
      <c r="J57" s="98">
        <v>62</v>
      </c>
      <c r="K57" s="98">
        <v>56</v>
      </c>
      <c r="L57" s="98">
        <v>58</v>
      </c>
      <c r="M57" s="98">
        <v>52</v>
      </c>
      <c r="N57" s="98">
        <v>53</v>
      </c>
      <c r="O57" s="98">
        <v>60</v>
      </c>
      <c r="P57" s="98">
        <v>52</v>
      </c>
      <c r="Q57" s="98">
        <v>62</v>
      </c>
      <c r="R57" s="98">
        <v>55</v>
      </c>
      <c r="S57" s="98">
        <v>52</v>
      </c>
      <c r="T57" s="98">
        <v>65</v>
      </c>
      <c r="U57" s="98">
        <v>75</v>
      </c>
      <c r="V57" s="38"/>
      <c r="W57" s="60">
        <f t="shared" ca="1" si="45"/>
        <v>2021</v>
      </c>
      <c r="X57" s="39"/>
      <c r="Y57" s="149">
        <f>VLOOKUP(A57,[1]Summary!$A$2:$C$66,2,FALSE)</f>
        <v>52.804584158838658</v>
      </c>
      <c r="Z57" s="149">
        <v>33.474310155262785</v>
      </c>
      <c r="AA57" s="149">
        <v>12.031039044002746</v>
      </c>
      <c r="AB57" s="149">
        <v>28.623508827288617</v>
      </c>
      <c r="AC57" s="149">
        <v>21.55996446107741</v>
      </c>
      <c r="AD57" s="149">
        <v>34.949865237893341</v>
      </c>
      <c r="AE57" s="149">
        <v>39.46292321850062</v>
      </c>
      <c r="AF57" s="149">
        <v>33.88861157645718</v>
      </c>
      <c r="AG57" s="149">
        <v>30.773092008937262</v>
      </c>
      <c r="AH57" s="149">
        <v>47.919573387090693</v>
      </c>
      <c r="AI57" s="149">
        <v>33.358370774948895</v>
      </c>
      <c r="AJ57" s="149">
        <v>56.392870381115628</v>
      </c>
      <c r="AK57" s="149">
        <v>47.092028572738407</v>
      </c>
      <c r="AL57" s="149">
        <v>27.978917773850753</v>
      </c>
      <c r="AM57" s="149">
        <v>46.721042000000018</v>
      </c>
      <c r="AN57" s="149">
        <v>25.810490000000001</v>
      </c>
      <c r="AO57" s="149">
        <v>40.634589000000005</v>
      </c>
      <c r="AP57" s="149">
        <v>35.796378000000004</v>
      </c>
      <c r="AQ57" s="149">
        <v>20.567329999999995</v>
      </c>
      <c r="AR57" s="149">
        <v>13.101015999999998</v>
      </c>
      <c r="AS57" s="40"/>
      <c r="AT57" s="60">
        <f t="shared" ca="1" si="46"/>
        <v>2011</v>
      </c>
      <c r="AU57" s="39"/>
      <c r="AV57" s="38">
        <f t="shared" si="70"/>
        <v>19.330274003575873</v>
      </c>
      <c r="AW57" s="38">
        <f t="shared" si="71"/>
        <v>21.443271111260039</v>
      </c>
      <c r="AX57" s="38">
        <f t="shared" si="72"/>
        <v>-16.592469783285871</v>
      </c>
      <c r="AY57" s="38">
        <f t="shared" si="73"/>
        <v>7.0635443662112074</v>
      </c>
      <c r="AZ57" s="38">
        <f t="shared" si="74"/>
        <v>-13.389900776815931</v>
      </c>
      <c r="BA57" s="38">
        <f t="shared" si="75"/>
        <v>-4.5130579806072788</v>
      </c>
      <c r="BB57" s="38">
        <f t="shared" si="76"/>
        <v>5.5743116420434404</v>
      </c>
      <c r="BC57" s="38">
        <f t="shared" si="77"/>
        <v>3.1155195675199181</v>
      </c>
      <c r="BD57" s="38">
        <f t="shared" si="78"/>
        <v>-17.146481378153432</v>
      </c>
      <c r="BE57" s="38">
        <f t="shared" si="79"/>
        <v>14.561202612141798</v>
      </c>
      <c r="BF57" s="38">
        <f t="shared" si="88"/>
        <v>-23.034499606166733</v>
      </c>
      <c r="BG57" s="38">
        <f t="shared" si="80"/>
        <v>9.3008418083772213</v>
      </c>
      <c r="BH57" s="38">
        <f t="shared" si="81"/>
        <v>19.113110798887654</v>
      </c>
      <c r="BI57" s="38">
        <f t="shared" si="82"/>
        <v>-18.742124226149265</v>
      </c>
      <c r="BJ57" s="38">
        <f t="shared" si="83"/>
        <v>20.910552000000017</v>
      </c>
      <c r="BK57" s="38">
        <f t="shared" si="84"/>
        <v>-14.824099000000004</v>
      </c>
      <c r="BL57" s="38">
        <f t="shared" si="85"/>
        <v>4.8382110000000011</v>
      </c>
      <c r="BM57" s="38">
        <f t="shared" si="86"/>
        <v>15.229048000000009</v>
      </c>
      <c r="BN57" s="38">
        <f t="shared" si="87"/>
        <v>7.466313999999997</v>
      </c>
      <c r="BO57" s="38"/>
      <c r="BP57" s="61">
        <f t="shared" si="47"/>
        <v>2.0896614820441402</v>
      </c>
      <c r="BQ57" s="62">
        <f t="shared" si="48"/>
        <v>39.703568158838664</v>
      </c>
      <c r="BR57" s="94"/>
      <c r="BS57" s="212">
        <f t="shared" si="49"/>
        <v>0.57746594071444357</v>
      </c>
      <c r="BT57" s="42">
        <f t="shared" si="50"/>
        <v>1.782329109965703</v>
      </c>
      <c r="BU57" s="42">
        <f t="shared" si="51"/>
        <v>-0.5796797968901426</v>
      </c>
      <c r="BV57" s="42">
        <f t="shared" si="52"/>
        <v>0.32762319153926023</v>
      </c>
      <c r="BW57" s="42">
        <f t="shared" si="53"/>
        <v>-0.38311737929960121</v>
      </c>
      <c r="BX57" s="42">
        <f t="shared" si="54"/>
        <v>-0.11436197859999153</v>
      </c>
      <c r="BY57" s="42">
        <f t="shared" si="55"/>
        <v>0.16448923053300835</v>
      </c>
      <c r="BZ57" s="42">
        <f t="shared" si="56"/>
        <v>0.10124168109642984</v>
      </c>
      <c r="CA57" s="42">
        <f t="shared" si="57"/>
        <v>-0.35781790542343628</v>
      </c>
      <c r="CB57" s="42">
        <f t="shared" si="58"/>
        <v>0.43650820690190328</v>
      </c>
      <c r="CC57" s="42">
        <f t="shared" si="59"/>
        <v>-0.4084647483005287</v>
      </c>
      <c r="CD57" s="42">
        <f t="shared" si="60"/>
        <v>0.19750352852205388</v>
      </c>
      <c r="CE57" s="42">
        <f t="shared" si="61"/>
        <v>0.68312545014699855</v>
      </c>
      <c r="CF57" s="42">
        <f t="shared" si="62"/>
        <v>-0.40114953399689279</v>
      </c>
      <c r="CG57" s="42">
        <f t="shared" si="63"/>
        <v>0.81015711053916517</v>
      </c>
      <c r="CH57" s="42">
        <f t="shared" si="64"/>
        <v>-0.36481478870132045</v>
      </c>
      <c r="CI57" s="42">
        <f t="shared" si="65"/>
        <v>0.13515923314923084</v>
      </c>
      <c r="CJ57" s="42">
        <f t="shared" si="66"/>
        <v>0.74044846851779078</v>
      </c>
      <c r="CK57" s="42">
        <f t="shared" si="67"/>
        <v>0.56990343344363503</v>
      </c>
      <c r="CL57" s="40"/>
      <c r="CM57" s="63">
        <f t="shared" si="68"/>
        <v>0.20613412915040574</v>
      </c>
      <c r="CN57" s="64">
        <f t="shared" si="69"/>
        <v>3.0305716868705961</v>
      </c>
    </row>
    <row r="58" spans="1:92" ht="12" x14ac:dyDescent="0.3">
      <c r="A58" s="35" t="s">
        <v>163</v>
      </c>
      <c r="B58" s="98">
        <v>58</v>
      </c>
      <c r="C58" s="98">
        <v>51</v>
      </c>
      <c r="D58" s="98"/>
      <c r="E58" s="98">
        <v>56</v>
      </c>
      <c r="F58" s="98">
        <v>55</v>
      </c>
      <c r="G58" s="98">
        <v>61</v>
      </c>
      <c r="H58" s="98">
        <v>57</v>
      </c>
      <c r="I58" s="98">
        <v>57</v>
      </c>
      <c r="J58" s="98">
        <v>58</v>
      </c>
      <c r="K58" s="98">
        <v>58</v>
      </c>
      <c r="L58" s="98">
        <v>63</v>
      </c>
      <c r="M58" s="98">
        <v>65</v>
      </c>
      <c r="N58" s="98">
        <v>74</v>
      </c>
      <c r="O58" s="98">
        <v>74</v>
      </c>
      <c r="P58" s="98">
        <v>68</v>
      </c>
      <c r="Q58" s="98">
        <v>68</v>
      </c>
      <c r="R58" s="98">
        <v>75</v>
      </c>
      <c r="S58" s="98">
        <v>74</v>
      </c>
      <c r="T58" s="98">
        <v>90</v>
      </c>
      <c r="U58" s="98">
        <v>56</v>
      </c>
      <c r="V58" s="38"/>
      <c r="W58" s="60">
        <f t="shared" ca="1" si="45"/>
        <v>2022</v>
      </c>
      <c r="X58" s="39"/>
      <c r="Y58" s="149">
        <f>VLOOKUP(A58,[1]Summary!$A$2:$C$66,2,FALSE)</f>
        <v>51.099423110478284</v>
      </c>
      <c r="Z58" s="149">
        <v>61.163518668636534</v>
      </c>
      <c r="AA58" s="149">
        <v>1.9544175591223467</v>
      </c>
      <c r="AB58" s="149">
        <v>61.19732053710765</v>
      </c>
      <c r="AC58" s="149">
        <v>62.078333284425568</v>
      </c>
      <c r="AD58" s="149">
        <v>48.038933377490935</v>
      </c>
      <c r="AE58" s="149">
        <v>51.950848229524311</v>
      </c>
      <c r="AF58" s="149">
        <v>40.819066354393605</v>
      </c>
      <c r="AG58" s="149">
        <v>43.537892259773216</v>
      </c>
      <c r="AH58" s="149">
        <v>42.273758270654483</v>
      </c>
      <c r="AI58" s="149">
        <v>26.506067445196599</v>
      </c>
      <c r="AJ58" s="149">
        <v>24.976099205146745</v>
      </c>
      <c r="AK58" s="149">
        <v>13.329202412370689</v>
      </c>
      <c r="AL58" s="149">
        <v>13.238955194919065</v>
      </c>
      <c r="AM58" s="149">
        <v>19.688182000000001</v>
      </c>
      <c r="AN58" s="149">
        <v>21.113709000000007</v>
      </c>
      <c r="AO58" s="149">
        <v>16.068507</v>
      </c>
      <c r="AP58" s="149">
        <v>15.098585</v>
      </c>
      <c r="AQ58" s="149">
        <v>7.7333399999999992</v>
      </c>
      <c r="AR58" s="149">
        <v>25.580180999999993</v>
      </c>
      <c r="AS58" s="40"/>
      <c r="AT58" s="60">
        <f t="shared" ca="1" si="46"/>
        <v>2018</v>
      </c>
      <c r="AU58" s="39"/>
      <c r="AV58" s="38">
        <f t="shared" si="70"/>
        <v>-10.06409555815825</v>
      </c>
      <c r="AW58" s="38">
        <f t="shared" si="71"/>
        <v>59.209101109514187</v>
      </c>
      <c r="AX58" s="38">
        <f t="shared" si="72"/>
        <v>-59.242902977985302</v>
      </c>
      <c r="AY58" s="38">
        <f t="shared" si="73"/>
        <v>-0.8810127473179179</v>
      </c>
      <c r="AZ58" s="38">
        <f t="shared" si="74"/>
        <v>14.039399906934634</v>
      </c>
      <c r="BA58" s="38">
        <f t="shared" si="75"/>
        <v>-3.9119148520333766</v>
      </c>
      <c r="BB58" s="38">
        <f t="shared" si="76"/>
        <v>11.131781875130706</v>
      </c>
      <c r="BC58" s="38">
        <f t="shared" si="77"/>
        <v>-2.7188259053796102</v>
      </c>
      <c r="BD58" s="38">
        <f t="shared" si="78"/>
        <v>1.2641339891187329</v>
      </c>
      <c r="BE58" s="38">
        <f t="shared" si="79"/>
        <v>15.767690825457883</v>
      </c>
      <c r="BF58" s="38">
        <f t="shared" si="88"/>
        <v>1.529968240049854</v>
      </c>
      <c r="BG58" s="38">
        <f t="shared" si="80"/>
        <v>11.646896792776056</v>
      </c>
      <c r="BH58" s="38">
        <f t="shared" si="81"/>
        <v>9.0247217451624451E-2</v>
      </c>
      <c r="BI58" s="38">
        <f t="shared" si="82"/>
        <v>-6.4492268050809365</v>
      </c>
      <c r="BJ58" s="38">
        <f t="shared" si="83"/>
        <v>-1.425527000000006</v>
      </c>
      <c r="BK58" s="38">
        <f t="shared" si="84"/>
        <v>5.0452020000000068</v>
      </c>
      <c r="BL58" s="38">
        <f t="shared" si="85"/>
        <v>0.96992200000000039</v>
      </c>
      <c r="BM58" s="38">
        <f t="shared" si="86"/>
        <v>7.3652450000000007</v>
      </c>
      <c r="BN58" s="38">
        <f t="shared" si="87"/>
        <v>-17.846840999999994</v>
      </c>
      <c r="BO58" s="38"/>
      <c r="BP58" s="61">
        <f t="shared" si="47"/>
        <v>1.343118005814647</v>
      </c>
      <c r="BQ58" s="62">
        <f t="shared" si="48"/>
        <v>25.519242110478292</v>
      </c>
      <c r="BR58" s="94"/>
      <c r="BS58" s="212">
        <f t="shared" si="49"/>
        <v>-0.1645440906152269</v>
      </c>
      <c r="BT58" s="42">
        <f t="shared" si="50"/>
        <v>30.295010824658526</v>
      </c>
      <c r="BU58" s="42">
        <f t="shared" si="51"/>
        <v>-0.96806367432480533</v>
      </c>
      <c r="BV58" s="42">
        <f t="shared" si="52"/>
        <v>-1.4191952339979275E-2</v>
      </c>
      <c r="BW58" s="42">
        <f t="shared" si="53"/>
        <v>0.29225045020489393</v>
      </c>
      <c r="BX58" s="42">
        <f t="shared" si="54"/>
        <v>-7.5300307605183359E-2</v>
      </c>
      <c r="BY58" s="42">
        <f t="shared" si="55"/>
        <v>0.27271035007228983</v>
      </c>
      <c r="BZ58" s="42">
        <f t="shared" si="56"/>
        <v>-6.2447347913800244E-2</v>
      </c>
      <c r="CA58" s="42">
        <f t="shared" si="57"/>
        <v>2.9903515581113371E-2</v>
      </c>
      <c r="CB58" s="42">
        <f t="shared" si="58"/>
        <v>0.5948709991800496</v>
      </c>
      <c r="CC58" s="42">
        <f t="shared" si="59"/>
        <v>6.1257293522223755E-2</v>
      </c>
      <c r="CD58" s="42">
        <f t="shared" si="60"/>
        <v>0.87378797563811439</v>
      </c>
      <c r="CE58" s="42">
        <f t="shared" si="61"/>
        <v>6.816793026557022E-3</v>
      </c>
      <c r="CF58" s="42">
        <f t="shared" si="62"/>
        <v>-0.32756842684006759</v>
      </c>
      <c r="CG58" s="42">
        <f t="shared" si="63"/>
        <v>-6.7516654700507828E-2</v>
      </c>
      <c r="CH58" s="42">
        <f t="shared" si="64"/>
        <v>0.31398075751530663</v>
      </c>
      <c r="CI58" s="42">
        <f t="shared" si="65"/>
        <v>6.4239264805278085E-2</v>
      </c>
      <c r="CJ58" s="42">
        <f t="shared" si="66"/>
        <v>0.95240154965383672</v>
      </c>
      <c r="CK58" s="42">
        <f t="shared" si="67"/>
        <v>-0.69768235807244672</v>
      </c>
      <c r="CL58" s="40"/>
      <c r="CM58" s="63">
        <f t="shared" si="68"/>
        <v>1.6515744716550618</v>
      </c>
      <c r="CN58" s="64">
        <f t="shared" si="69"/>
        <v>0.99761773032326473</v>
      </c>
    </row>
    <row r="59" spans="1:92" ht="12" x14ac:dyDescent="0.3">
      <c r="A59" s="35" t="s">
        <v>25</v>
      </c>
      <c r="B59" s="98">
        <v>59</v>
      </c>
      <c r="C59" s="98">
        <v>52</v>
      </c>
      <c r="D59" s="98"/>
      <c r="E59" s="98" t="s">
        <v>270</v>
      </c>
      <c r="F59" s="98" t="s">
        <v>270</v>
      </c>
      <c r="G59" s="98">
        <v>55</v>
      </c>
      <c r="H59" s="98">
        <v>59</v>
      </c>
      <c r="I59" s="98">
        <v>58</v>
      </c>
      <c r="J59" s="98">
        <v>54</v>
      </c>
      <c r="K59" s="98">
        <v>54</v>
      </c>
      <c r="L59" s="98">
        <v>52</v>
      </c>
      <c r="M59" s="98">
        <v>56</v>
      </c>
      <c r="N59" s="98">
        <v>52</v>
      </c>
      <c r="O59" s="98">
        <v>49</v>
      </c>
      <c r="P59" s="98">
        <v>44</v>
      </c>
      <c r="Q59" s="98">
        <v>52</v>
      </c>
      <c r="R59" s="98">
        <v>45</v>
      </c>
      <c r="S59" s="98">
        <v>45</v>
      </c>
      <c r="T59" s="98">
        <v>43</v>
      </c>
      <c r="U59" s="98">
        <v>53</v>
      </c>
      <c r="V59" s="38"/>
      <c r="W59" s="60">
        <f t="shared" ca="1" si="45"/>
        <v>2004</v>
      </c>
      <c r="X59" s="39"/>
      <c r="Y59" s="149">
        <f>VLOOKUP(A59,[1]Summary!$A$2:$C$66,2,FALSE)</f>
        <v>46.139323569232111</v>
      </c>
      <c r="Z59" s="149">
        <v>52.523281733475429</v>
      </c>
      <c r="AA59" s="149">
        <v>8.6642165059632426</v>
      </c>
      <c r="AB59" s="149">
        <v>51.394599672155231</v>
      </c>
      <c r="AC59" s="149">
        <v>33.888038723956434</v>
      </c>
      <c r="AD59" s="149">
        <v>58.804220413837015</v>
      </c>
      <c r="AE59" s="149">
        <v>49.10188498369881</v>
      </c>
      <c r="AF59" s="149">
        <v>38.181851326890474</v>
      </c>
      <c r="AG59" s="149">
        <v>62.416974461360439</v>
      </c>
      <c r="AH59" s="149">
        <v>48.105469834535405</v>
      </c>
      <c r="AI59" s="149">
        <v>55.443759402909357</v>
      </c>
      <c r="AJ59" s="149">
        <v>42.063785646421486</v>
      </c>
      <c r="AK59" s="149">
        <v>48.325568888783486</v>
      </c>
      <c r="AL59" s="149">
        <v>69.492501999516861</v>
      </c>
      <c r="AM59" s="149">
        <v>79.547477999999984</v>
      </c>
      <c r="AN59" s="149">
        <v>55.66149399999999</v>
      </c>
      <c r="AO59" s="149">
        <v>68.005781000000013</v>
      </c>
      <c r="AP59" s="149">
        <v>55.180652000000016</v>
      </c>
      <c r="AQ59" s="149">
        <v>65.840140999999988</v>
      </c>
      <c r="AR59" s="149">
        <v>28.562123000000003</v>
      </c>
      <c r="AS59" s="40"/>
      <c r="AT59" s="60">
        <f t="shared" ca="1" si="46"/>
        <v>2008</v>
      </c>
      <c r="AU59" s="39"/>
      <c r="AV59" s="38">
        <f t="shared" si="70"/>
        <v>-6.3839581642433174</v>
      </c>
      <c r="AW59" s="38">
        <f t="shared" si="71"/>
        <v>43.85906522751219</v>
      </c>
      <c r="AX59" s="38">
        <f t="shared" si="72"/>
        <v>-42.730383166191984</v>
      </c>
      <c r="AY59" s="38">
        <f t="shared" si="73"/>
        <v>17.506560948198796</v>
      </c>
      <c r="AZ59" s="38">
        <f t="shared" si="74"/>
        <v>-24.916181689880581</v>
      </c>
      <c r="BA59" s="38">
        <f t="shared" si="75"/>
        <v>9.7023354301382057</v>
      </c>
      <c r="BB59" s="38">
        <f t="shared" si="76"/>
        <v>10.920033656808336</v>
      </c>
      <c r="BC59" s="38">
        <f t="shared" si="77"/>
        <v>-24.235123134469966</v>
      </c>
      <c r="BD59" s="38">
        <f t="shared" si="78"/>
        <v>14.311504626825034</v>
      </c>
      <c r="BE59" s="38">
        <f t="shared" si="79"/>
        <v>-7.338289568373952</v>
      </c>
      <c r="BF59" s="38">
        <f t="shared" si="88"/>
        <v>13.379973756487871</v>
      </c>
      <c r="BG59" s="38">
        <f t="shared" si="80"/>
        <v>-6.2617832423620001</v>
      </c>
      <c r="BH59" s="38">
        <f t="shared" si="81"/>
        <v>-21.166933110733375</v>
      </c>
      <c r="BI59" s="38">
        <f t="shared" si="82"/>
        <v>-10.054976000483123</v>
      </c>
      <c r="BJ59" s="38">
        <f t="shared" si="83"/>
        <v>23.885983999999993</v>
      </c>
      <c r="BK59" s="38">
        <f t="shared" si="84"/>
        <v>-12.344287000000023</v>
      </c>
      <c r="BL59" s="38">
        <f t="shared" si="85"/>
        <v>12.825128999999997</v>
      </c>
      <c r="BM59" s="38">
        <f t="shared" si="86"/>
        <v>-10.659488999999972</v>
      </c>
      <c r="BN59" s="38">
        <f t="shared" si="87"/>
        <v>37.278017999999989</v>
      </c>
      <c r="BO59" s="38"/>
      <c r="BP59" s="61">
        <f t="shared" si="47"/>
        <v>0.92511581943326937</v>
      </c>
      <c r="BQ59" s="62">
        <f t="shared" si="48"/>
        <v>17.577200569232108</v>
      </c>
      <c r="BR59" s="94"/>
      <c r="BS59" s="212">
        <f t="shared" si="49"/>
        <v>-0.12154530245535922</v>
      </c>
      <c r="BT59" s="42">
        <f t="shared" si="50"/>
        <v>5.0620924808752994</v>
      </c>
      <c r="BU59" s="42">
        <f t="shared" si="51"/>
        <v>-0.83141776448825278</v>
      </c>
      <c r="BV59" s="42">
        <f t="shared" si="52"/>
        <v>0.51660000423166719</v>
      </c>
      <c r="BW59" s="42">
        <f t="shared" si="53"/>
        <v>-0.42371417416185386</v>
      </c>
      <c r="BX59" s="42">
        <f t="shared" si="54"/>
        <v>0.19759598706565451</v>
      </c>
      <c r="BY59" s="42">
        <f t="shared" si="55"/>
        <v>0.28600063321491276</v>
      </c>
      <c r="BZ59" s="42">
        <f t="shared" si="56"/>
        <v>-0.3882777616763986</v>
      </c>
      <c r="CA59" s="42">
        <f t="shared" si="57"/>
        <v>0.2975026473299438</v>
      </c>
      <c r="CB59" s="42">
        <f t="shared" si="58"/>
        <v>-0.1323555553844511</v>
      </c>
      <c r="CC59" s="42">
        <f t="shared" si="59"/>
        <v>0.31808772203616797</v>
      </c>
      <c r="CD59" s="42">
        <f t="shared" si="60"/>
        <v>-0.12957495144594933</v>
      </c>
      <c r="CE59" s="42">
        <f t="shared" si="61"/>
        <v>-0.30459304963405309</v>
      </c>
      <c r="CF59" s="42">
        <f t="shared" si="62"/>
        <v>-0.12640219719452483</v>
      </c>
      <c r="CG59" s="42">
        <f t="shared" si="63"/>
        <v>0.42912940856384485</v>
      </c>
      <c r="CH59" s="42">
        <f t="shared" si="64"/>
        <v>-0.18151820063650204</v>
      </c>
      <c r="CI59" s="42">
        <f t="shared" si="65"/>
        <v>0.23242075863837197</v>
      </c>
      <c r="CJ59" s="42">
        <f t="shared" si="66"/>
        <v>-0.16189954696482156</v>
      </c>
      <c r="CK59" s="42">
        <f t="shared" si="67"/>
        <v>1.3051557126898437</v>
      </c>
      <c r="CL59" s="40"/>
      <c r="CM59" s="63">
        <f t="shared" si="68"/>
        <v>0.30754141318966005</v>
      </c>
      <c r="CN59" s="64">
        <f t="shared" si="69"/>
        <v>0.61540245342519206</v>
      </c>
    </row>
    <row r="60" spans="1:92" ht="12" x14ac:dyDescent="0.3">
      <c r="A60" s="35" t="s">
        <v>130</v>
      </c>
      <c r="B60" s="98">
        <v>60</v>
      </c>
      <c r="C60" s="98">
        <v>68</v>
      </c>
      <c r="D60" s="98">
        <v>59</v>
      </c>
      <c r="E60" s="98">
        <v>61</v>
      </c>
      <c r="F60" s="98">
        <v>58</v>
      </c>
      <c r="G60" s="98">
        <v>56</v>
      </c>
      <c r="H60" s="98">
        <v>68</v>
      </c>
      <c r="I60" s="98">
        <v>62</v>
      </c>
      <c r="J60" s="98">
        <v>60</v>
      </c>
      <c r="K60" s="98">
        <v>72</v>
      </c>
      <c r="L60" s="98">
        <v>67</v>
      </c>
      <c r="M60" s="98">
        <v>63</v>
      </c>
      <c r="N60" s="98">
        <v>71</v>
      </c>
      <c r="O60" s="98">
        <v>71</v>
      </c>
      <c r="P60" s="98">
        <v>64</v>
      </c>
      <c r="Q60" s="98">
        <v>60</v>
      </c>
      <c r="R60" s="98">
        <v>65</v>
      </c>
      <c r="S60" s="98">
        <v>60</v>
      </c>
      <c r="T60" s="98">
        <v>61</v>
      </c>
      <c r="U60" s="98">
        <v>67</v>
      </c>
      <c r="V60" s="38"/>
      <c r="W60" s="60">
        <f t="shared" ca="1" si="45"/>
        <v>2017</v>
      </c>
      <c r="X60" s="39"/>
      <c r="Y60" s="149">
        <f>VLOOKUP(A60,[1]Summary!$A$2:$C$66,2,FALSE)</f>
        <v>45.205720243588651</v>
      </c>
      <c r="Z60" s="149">
        <v>16.808579886755684</v>
      </c>
      <c r="AA60" s="149">
        <v>4.1977588341425838</v>
      </c>
      <c r="AB60" s="149">
        <v>49.60780592931718</v>
      </c>
      <c r="AC60" s="149">
        <v>49.516258115405478</v>
      </c>
      <c r="AD60" s="149">
        <v>57.7671900256939</v>
      </c>
      <c r="AE60" s="149">
        <v>27.43411974598893</v>
      </c>
      <c r="AF60" s="149">
        <v>32.642410340864906</v>
      </c>
      <c r="AG60" s="149">
        <v>32.935953494025561</v>
      </c>
      <c r="AH60" s="149">
        <v>20.868428259210798</v>
      </c>
      <c r="AI60" s="149">
        <v>21.984757668489408</v>
      </c>
      <c r="AJ60" s="149">
        <v>26.578205480322264</v>
      </c>
      <c r="AK60" s="149">
        <v>14.570691118992732</v>
      </c>
      <c r="AL60" s="149">
        <v>16.450233833542637</v>
      </c>
      <c r="AM60" s="149">
        <v>25.301027999999999</v>
      </c>
      <c r="AN60" s="149">
        <v>31.432826000000006</v>
      </c>
      <c r="AO60" s="149">
        <v>22.801939000000004</v>
      </c>
      <c r="AP60" s="149">
        <v>26.526361999999995</v>
      </c>
      <c r="AQ60" s="149">
        <v>22.591055000000004</v>
      </c>
      <c r="AR60" s="149">
        <v>16.171214000000003</v>
      </c>
      <c r="AS60" s="40"/>
      <c r="AT60" s="60">
        <f t="shared" ca="1" si="46"/>
        <v>2017</v>
      </c>
      <c r="AU60" s="39"/>
      <c r="AV60" s="38">
        <f t="shared" si="70"/>
        <v>28.397140356832967</v>
      </c>
      <c r="AW60" s="38">
        <f t="shared" si="71"/>
        <v>12.610821052613101</v>
      </c>
      <c r="AX60" s="38">
        <f t="shared" si="72"/>
        <v>-45.410047095174598</v>
      </c>
      <c r="AY60" s="38">
        <f t="shared" si="73"/>
        <v>9.1547813911702747E-2</v>
      </c>
      <c r="AZ60" s="38">
        <f t="shared" si="74"/>
        <v>-8.250931910288422</v>
      </c>
      <c r="BA60" s="38">
        <f t="shared" si="75"/>
        <v>30.33307027970497</v>
      </c>
      <c r="BB60" s="38">
        <f t="shared" si="76"/>
        <v>-5.2082905948759759</v>
      </c>
      <c r="BC60" s="38">
        <f t="shared" si="77"/>
        <v>-0.29354315316065538</v>
      </c>
      <c r="BD60" s="38">
        <f t="shared" si="78"/>
        <v>12.067525234814763</v>
      </c>
      <c r="BE60" s="38">
        <f t="shared" si="79"/>
        <v>-1.1163294092786096</v>
      </c>
      <c r="BF60" s="38">
        <f t="shared" si="88"/>
        <v>-4.5934478118328563</v>
      </c>
      <c r="BG60" s="38">
        <f t="shared" si="80"/>
        <v>12.007514361329532</v>
      </c>
      <c r="BH60" s="38">
        <f t="shared" si="81"/>
        <v>-1.8795427145499044</v>
      </c>
      <c r="BI60" s="38">
        <f t="shared" si="82"/>
        <v>-8.8507941664573622</v>
      </c>
      <c r="BJ60" s="38">
        <f t="shared" si="83"/>
        <v>-6.131798000000007</v>
      </c>
      <c r="BK60" s="38">
        <f t="shared" si="84"/>
        <v>8.6308870000000013</v>
      </c>
      <c r="BL60" s="38">
        <f t="shared" si="85"/>
        <v>-3.7244229999999909</v>
      </c>
      <c r="BM60" s="38">
        <f t="shared" si="86"/>
        <v>3.935306999999991</v>
      </c>
      <c r="BN60" s="38">
        <f t="shared" si="87"/>
        <v>6.4198410000000017</v>
      </c>
      <c r="BO60" s="38"/>
      <c r="BP60" s="61">
        <f t="shared" si="47"/>
        <v>1.528131907557297</v>
      </c>
      <c r="BQ60" s="62">
        <f t="shared" si="48"/>
        <v>29.034506243588648</v>
      </c>
      <c r="BR60" s="94"/>
      <c r="BS60" s="212">
        <f t="shared" si="49"/>
        <v>1.6894431622512314</v>
      </c>
      <c r="BT60" s="42">
        <f t="shared" si="50"/>
        <v>3.0041795040826669</v>
      </c>
      <c r="BU60" s="42">
        <f t="shared" si="51"/>
        <v>-0.91538108256342388</v>
      </c>
      <c r="BV60" s="42">
        <f t="shared" si="52"/>
        <v>1.8488435393952951E-3</v>
      </c>
      <c r="BW60" s="42">
        <f t="shared" si="53"/>
        <v>-0.1428307644290564</v>
      </c>
      <c r="BX60" s="42">
        <f t="shared" si="54"/>
        <v>1.1056695297883539</v>
      </c>
      <c r="BY60" s="42">
        <f t="shared" si="55"/>
        <v>-0.15955594395416739</v>
      </c>
      <c r="BZ60" s="42">
        <f t="shared" si="56"/>
        <v>-8.9125445605788833E-3</v>
      </c>
      <c r="CA60" s="42">
        <f t="shared" si="57"/>
        <v>0.57826708772321944</v>
      </c>
      <c r="CB60" s="42">
        <f t="shared" si="58"/>
        <v>-5.0777426165521722E-2</v>
      </c>
      <c r="CC60" s="42">
        <f t="shared" si="59"/>
        <v>-0.17282761303180205</v>
      </c>
      <c r="CD60" s="42">
        <f t="shared" si="60"/>
        <v>0.82408680983415206</v>
      </c>
      <c r="CE60" s="42">
        <f t="shared" si="61"/>
        <v>-0.11425629164720119</v>
      </c>
      <c r="CF60" s="42">
        <f t="shared" si="62"/>
        <v>-0.34981954750840016</v>
      </c>
      <c r="CG60" s="42">
        <f t="shared" si="63"/>
        <v>-0.19507625563161279</v>
      </c>
      <c r="CH60" s="42">
        <f t="shared" si="64"/>
        <v>0.37851548502081345</v>
      </c>
      <c r="CI60" s="42">
        <f t="shared" si="65"/>
        <v>-0.14040459072374833</v>
      </c>
      <c r="CJ60" s="42">
        <f t="shared" si="66"/>
        <v>0.17419757510218048</v>
      </c>
      <c r="CK60" s="42">
        <f t="shared" si="67"/>
        <v>0.39699190178300769</v>
      </c>
      <c r="CL60" s="40"/>
      <c r="CM60" s="63">
        <f t="shared" si="68"/>
        <v>0.31070304415313194</v>
      </c>
      <c r="CN60" s="64">
        <f t="shared" si="69"/>
        <v>1.7954438203333805</v>
      </c>
    </row>
    <row r="61" spans="1:92" ht="12" x14ac:dyDescent="0.3">
      <c r="A61" s="35" t="s">
        <v>103</v>
      </c>
      <c r="B61" s="98">
        <v>62</v>
      </c>
      <c r="C61" s="98">
        <v>61</v>
      </c>
      <c r="D61" s="98">
        <v>52</v>
      </c>
      <c r="E61" s="98">
        <v>62</v>
      </c>
      <c r="F61" s="98">
        <v>65</v>
      </c>
      <c r="G61" s="98">
        <v>66</v>
      </c>
      <c r="H61" s="98">
        <v>67</v>
      </c>
      <c r="I61" s="98">
        <v>70</v>
      </c>
      <c r="J61" s="98">
        <v>65</v>
      </c>
      <c r="K61" s="98">
        <v>61</v>
      </c>
      <c r="L61" s="98">
        <v>62</v>
      </c>
      <c r="M61" s="98">
        <v>66</v>
      </c>
      <c r="N61" s="98">
        <v>57</v>
      </c>
      <c r="O61" s="98">
        <v>57</v>
      </c>
      <c r="P61" s="98">
        <v>61</v>
      </c>
      <c r="Q61" s="98">
        <v>63</v>
      </c>
      <c r="R61" s="98">
        <v>59</v>
      </c>
      <c r="S61" s="98">
        <v>62</v>
      </c>
      <c r="T61" s="98">
        <v>64</v>
      </c>
      <c r="U61" s="98">
        <v>62</v>
      </c>
      <c r="V61" s="38"/>
      <c r="W61" s="60">
        <f t="shared" ca="1" si="45"/>
        <v>2021</v>
      </c>
      <c r="X61" s="39"/>
      <c r="Y61" s="149">
        <f>VLOOKUP(A61,[1]Summary!$A$2:$C$66,2,FALSE)</f>
        <v>40.188013993700032</v>
      </c>
      <c r="Z61" s="149">
        <v>28.371339247213339</v>
      </c>
      <c r="AA61" s="149">
        <v>9.608619712082497</v>
      </c>
      <c r="AB61" s="149">
        <v>41.763253076991525</v>
      </c>
      <c r="AC61" s="149">
        <v>36.15097615012688</v>
      </c>
      <c r="AD61" s="149">
        <v>37.451211366588069</v>
      </c>
      <c r="AE61" s="149">
        <v>30.190161295921833</v>
      </c>
      <c r="AF61" s="149">
        <v>19.813636383655243</v>
      </c>
      <c r="AG61" s="149">
        <v>27.227053096224729</v>
      </c>
      <c r="AH61" s="149">
        <v>31.333330925799864</v>
      </c>
      <c r="AI61" s="149">
        <v>30.02168101769934</v>
      </c>
      <c r="AJ61" s="149">
        <v>22.366513207076</v>
      </c>
      <c r="AK61" s="149">
        <v>37.751129124519252</v>
      </c>
      <c r="AL61" s="149">
        <v>32.918994583115342</v>
      </c>
      <c r="AM61" s="149">
        <v>29.577749999999998</v>
      </c>
      <c r="AN61" s="149">
        <v>25.493919000000002</v>
      </c>
      <c r="AO61" s="149">
        <v>27.549943999999996</v>
      </c>
      <c r="AP61" s="149">
        <v>24.853611999999995</v>
      </c>
      <c r="AQ61" s="149">
        <v>21.353449000000008</v>
      </c>
      <c r="AR61" s="149">
        <v>20.102126000000005</v>
      </c>
      <c r="AS61" s="40"/>
      <c r="AT61" s="60">
        <f t="shared" ca="1" si="46"/>
        <v>2019</v>
      </c>
      <c r="AU61" s="39"/>
      <c r="AV61" s="38">
        <f t="shared" si="70"/>
        <v>11.816674746486694</v>
      </c>
      <c r="AW61" s="38">
        <f t="shared" si="71"/>
        <v>18.762719535130842</v>
      </c>
      <c r="AX61" s="38">
        <f t="shared" si="72"/>
        <v>-32.154633364909031</v>
      </c>
      <c r="AY61" s="38">
        <f t="shared" si="73"/>
        <v>5.6122769268646451</v>
      </c>
      <c r="AZ61" s="38">
        <f t="shared" si="74"/>
        <v>-1.3002352164611892</v>
      </c>
      <c r="BA61" s="38">
        <f t="shared" si="75"/>
        <v>7.2610500706662364</v>
      </c>
      <c r="BB61" s="38">
        <f t="shared" si="76"/>
        <v>10.376524912266589</v>
      </c>
      <c r="BC61" s="38">
        <f t="shared" si="77"/>
        <v>-7.4134167125694859</v>
      </c>
      <c r="BD61" s="38">
        <f t="shared" si="78"/>
        <v>-4.1062778295751343</v>
      </c>
      <c r="BE61" s="38">
        <f t="shared" si="79"/>
        <v>1.3116499081005237</v>
      </c>
      <c r="BF61" s="38">
        <f t="shared" si="88"/>
        <v>7.6551678106233396</v>
      </c>
      <c r="BG61" s="38">
        <f t="shared" si="80"/>
        <v>-15.384615917443252</v>
      </c>
      <c r="BH61" s="38">
        <f t="shared" si="81"/>
        <v>4.8321345414039101</v>
      </c>
      <c r="BI61" s="38">
        <f t="shared" si="82"/>
        <v>3.3412445831153441</v>
      </c>
      <c r="BJ61" s="38">
        <f t="shared" si="83"/>
        <v>4.0838309999999964</v>
      </c>
      <c r="BK61" s="38">
        <f t="shared" si="84"/>
        <v>-2.0560249999999947</v>
      </c>
      <c r="BL61" s="38">
        <f t="shared" si="85"/>
        <v>2.6963320000000017</v>
      </c>
      <c r="BM61" s="38">
        <f t="shared" si="86"/>
        <v>3.5001629999999864</v>
      </c>
      <c r="BN61" s="38">
        <f t="shared" si="87"/>
        <v>1.2513230000000028</v>
      </c>
      <c r="BO61" s="38"/>
      <c r="BP61" s="61">
        <f t="shared" si="47"/>
        <v>1.0571519996684222</v>
      </c>
      <c r="BQ61" s="62">
        <f t="shared" si="48"/>
        <v>20.085887993700027</v>
      </c>
      <c r="BR61" s="94"/>
      <c r="BS61" s="212">
        <f t="shared" si="49"/>
        <v>0.41650042120050212</v>
      </c>
      <c r="BT61" s="42">
        <f t="shared" si="50"/>
        <v>1.9526966512721269</v>
      </c>
      <c r="BU61" s="42">
        <f t="shared" si="51"/>
        <v>-0.76992645437919349</v>
      </c>
      <c r="BV61" s="42">
        <f t="shared" si="52"/>
        <v>0.15524551546154997</v>
      </c>
      <c r="BW61" s="42">
        <f t="shared" si="53"/>
        <v>-3.4718108414009463E-2</v>
      </c>
      <c r="BX61" s="42">
        <f t="shared" si="54"/>
        <v>0.24051047622746813</v>
      </c>
      <c r="BY61" s="42">
        <f t="shared" si="55"/>
        <v>0.52370623500623248</v>
      </c>
      <c r="BZ61" s="42">
        <f t="shared" si="56"/>
        <v>-0.27228127430351323</v>
      </c>
      <c r="CA61" s="42">
        <f t="shared" si="57"/>
        <v>-0.13105143016231402</v>
      </c>
      <c r="CB61" s="42">
        <f t="shared" si="58"/>
        <v>4.3690088750434564E-2</v>
      </c>
      <c r="CC61" s="42">
        <f t="shared" si="59"/>
        <v>0.34226022356499919</v>
      </c>
      <c r="CD61" s="42">
        <f t="shared" si="60"/>
        <v>-0.40752730512240465</v>
      </c>
      <c r="CE61" s="42">
        <f t="shared" si="61"/>
        <v>0.14678864292782468</v>
      </c>
      <c r="CF61" s="42">
        <f t="shared" si="62"/>
        <v>0.11296479898286194</v>
      </c>
      <c r="CG61" s="42">
        <f t="shared" si="63"/>
        <v>0.16018843552456552</v>
      </c>
      <c r="CH61" s="42">
        <f t="shared" si="64"/>
        <v>-7.4629008320307055E-2</v>
      </c>
      <c r="CI61" s="42">
        <f t="shared" si="65"/>
        <v>0.10848853679698567</v>
      </c>
      <c r="CJ61" s="42">
        <f t="shared" si="66"/>
        <v>0.16391558103798531</v>
      </c>
      <c r="CK61" s="42">
        <f t="shared" si="67"/>
        <v>6.2248291548864243E-2</v>
      </c>
      <c r="CL61" s="40"/>
      <c r="CM61" s="63">
        <f t="shared" si="68"/>
        <v>0.14416159566319256</v>
      </c>
      <c r="CN61" s="64">
        <f t="shared" si="69"/>
        <v>0.99919222442939715</v>
      </c>
    </row>
    <row r="62" spans="1:92" ht="12" x14ac:dyDescent="0.3">
      <c r="A62" s="35" t="s">
        <v>106</v>
      </c>
      <c r="B62" s="98">
        <v>63</v>
      </c>
      <c r="C62" s="98">
        <v>71</v>
      </c>
      <c r="D62" s="98"/>
      <c r="E62" s="98">
        <v>64</v>
      </c>
      <c r="F62" s="98">
        <v>64</v>
      </c>
      <c r="G62" s="98">
        <v>60</v>
      </c>
      <c r="H62" s="98">
        <v>63</v>
      </c>
      <c r="I62" s="98">
        <v>65</v>
      </c>
      <c r="J62" s="98">
        <v>66</v>
      </c>
      <c r="K62" s="98">
        <v>76</v>
      </c>
      <c r="L62" s="98">
        <v>69</v>
      </c>
      <c r="M62" s="98">
        <v>74</v>
      </c>
      <c r="N62" s="98">
        <v>65</v>
      </c>
      <c r="O62" s="98">
        <v>65</v>
      </c>
      <c r="P62" s="98">
        <v>71</v>
      </c>
      <c r="Q62" s="98">
        <v>72</v>
      </c>
      <c r="R62" s="98">
        <v>73</v>
      </c>
      <c r="S62" s="98">
        <v>76</v>
      </c>
      <c r="T62" s="98">
        <v>70</v>
      </c>
      <c r="U62" s="98">
        <v>63</v>
      </c>
      <c r="V62" s="38"/>
      <c r="W62" s="60">
        <f t="shared" ca="1" si="45"/>
        <v>2017</v>
      </c>
      <c r="X62" s="39"/>
      <c r="Y62" s="149">
        <f>VLOOKUP(A62,[1]Summary!$A$2:$C$66,2,FALSE)</f>
        <v>38.849962922013439</v>
      </c>
      <c r="Z62" s="149">
        <v>13.81789370069508</v>
      </c>
      <c r="AA62" s="149">
        <v>3.5025040688856621</v>
      </c>
      <c r="AB62" s="149">
        <v>39.828692742835777</v>
      </c>
      <c r="AC62" s="149">
        <v>37.001730284021711</v>
      </c>
      <c r="AD62" s="149">
        <v>49.885643051054707</v>
      </c>
      <c r="AE62" s="149">
        <v>35.796325816740172</v>
      </c>
      <c r="AF62" s="149">
        <v>28.661167155689657</v>
      </c>
      <c r="AG62" s="149">
        <v>24.890224732833733</v>
      </c>
      <c r="AH62" s="149">
        <v>19.168089122380191</v>
      </c>
      <c r="AI62" s="149">
        <v>20.48125683103645</v>
      </c>
      <c r="AJ62" s="149">
        <v>17.397969828680726</v>
      </c>
      <c r="AK62" s="149">
        <v>18.206537942757937</v>
      </c>
      <c r="AL62" s="149">
        <v>21.405549076678707</v>
      </c>
      <c r="AM62" s="149">
        <v>18.193628999999998</v>
      </c>
      <c r="AN62" s="149">
        <v>17.349703000000002</v>
      </c>
      <c r="AO62" s="149">
        <v>18.434321000000004</v>
      </c>
      <c r="AP62" s="149">
        <v>14.887768000000003</v>
      </c>
      <c r="AQ62" s="149">
        <v>16.466716999999992</v>
      </c>
      <c r="AR62" s="149">
        <v>18.615619000000002</v>
      </c>
      <c r="AS62" s="40"/>
      <c r="AT62" s="60">
        <f t="shared" ca="1" si="46"/>
        <v>2017</v>
      </c>
      <c r="AU62" s="39"/>
      <c r="AV62" s="38">
        <f t="shared" si="70"/>
        <v>25.032069221318359</v>
      </c>
      <c r="AW62" s="38">
        <f t="shared" si="71"/>
        <v>10.315389631809419</v>
      </c>
      <c r="AX62" s="38">
        <f t="shared" si="72"/>
        <v>-36.326188673950114</v>
      </c>
      <c r="AY62" s="38">
        <f t="shared" si="73"/>
        <v>2.8269624588140658</v>
      </c>
      <c r="AZ62" s="38">
        <f t="shared" si="74"/>
        <v>-12.883912767032996</v>
      </c>
      <c r="BA62" s="38">
        <f t="shared" si="75"/>
        <v>14.089317234314535</v>
      </c>
      <c r="BB62" s="38">
        <f t="shared" si="76"/>
        <v>7.1351586610505144</v>
      </c>
      <c r="BC62" s="38">
        <f t="shared" si="77"/>
        <v>3.7709424228559243</v>
      </c>
      <c r="BD62" s="38">
        <f t="shared" si="78"/>
        <v>5.7221356104535417</v>
      </c>
      <c r="BE62" s="38">
        <f t="shared" si="79"/>
        <v>-1.313167708656259</v>
      </c>
      <c r="BF62" s="38">
        <f t="shared" si="88"/>
        <v>3.0832870023557248</v>
      </c>
      <c r="BG62" s="38">
        <f t="shared" si="80"/>
        <v>-0.80856811407721096</v>
      </c>
      <c r="BH62" s="38">
        <f t="shared" si="81"/>
        <v>-3.1990111339207701</v>
      </c>
      <c r="BI62" s="38">
        <f t="shared" si="82"/>
        <v>3.2119200766787088</v>
      </c>
      <c r="BJ62" s="38">
        <f t="shared" si="83"/>
        <v>0.84392599999999618</v>
      </c>
      <c r="BK62" s="38">
        <f t="shared" si="84"/>
        <v>-1.0846180000000025</v>
      </c>
      <c r="BL62" s="38">
        <f t="shared" si="85"/>
        <v>3.5465530000000012</v>
      </c>
      <c r="BM62" s="38">
        <f t="shared" si="86"/>
        <v>-1.5789489999999891</v>
      </c>
      <c r="BN62" s="38">
        <f t="shared" si="87"/>
        <v>-2.1489020000000103</v>
      </c>
      <c r="BO62" s="38"/>
      <c r="BP62" s="61">
        <f t="shared" si="47"/>
        <v>1.0649654695796549</v>
      </c>
      <c r="BQ62" s="62">
        <f t="shared" si="48"/>
        <v>20.234343922013437</v>
      </c>
      <c r="BR62" s="94"/>
      <c r="BS62" s="212">
        <f t="shared" si="49"/>
        <v>1.8115690975433667</v>
      </c>
      <c r="BT62" s="42">
        <f t="shared" si="50"/>
        <v>2.9451470801834949</v>
      </c>
      <c r="BU62" s="42">
        <f t="shared" si="51"/>
        <v>-0.91206078262471524</v>
      </c>
      <c r="BV62" s="42">
        <f t="shared" si="52"/>
        <v>7.6400817937825494E-2</v>
      </c>
      <c r="BW62" s="42">
        <f t="shared" si="53"/>
        <v>-0.25826895232857172</v>
      </c>
      <c r="BX62" s="42">
        <f t="shared" si="54"/>
        <v>0.39359674248259457</v>
      </c>
      <c r="BY62" s="42">
        <f t="shared" si="55"/>
        <v>0.24894864268059247</v>
      </c>
      <c r="BZ62" s="42">
        <f t="shared" si="56"/>
        <v>0.1515029479778669</v>
      </c>
      <c r="CA62" s="42">
        <f t="shared" si="57"/>
        <v>0.29852405077627253</v>
      </c>
      <c r="CB62" s="42">
        <f t="shared" si="58"/>
        <v>-6.4115582334104526E-2</v>
      </c>
      <c r="CC62" s="42">
        <f t="shared" si="59"/>
        <v>0.17722107997180769</v>
      </c>
      <c r="CD62" s="42">
        <f t="shared" si="60"/>
        <v>-4.4410865844971781E-2</v>
      </c>
      <c r="CE62" s="42">
        <f t="shared" si="61"/>
        <v>-0.14944774938784844</v>
      </c>
      <c r="CF62" s="42">
        <f t="shared" si="62"/>
        <v>0.17654092411572808</v>
      </c>
      <c r="CG62" s="42">
        <f t="shared" si="63"/>
        <v>4.8642100674576083E-2</v>
      </c>
      <c r="CH62" s="42">
        <f t="shared" si="64"/>
        <v>-5.8836883658476058E-2</v>
      </c>
      <c r="CI62" s="42">
        <f t="shared" si="65"/>
        <v>0.23821925489435358</v>
      </c>
      <c r="CJ62" s="42">
        <f t="shared" si="66"/>
        <v>-9.5887297996315235E-2</v>
      </c>
      <c r="CK62" s="42">
        <f t="shared" si="67"/>
        <v>-0.11543543086050534</v>
      </c>
      <c r="CL62" s="40"/>
      <c r="CM62" s="63">
        <f t="shared" si="68"/>
        <v>0.25620258916857752</v>
      </c>
      <c r="CN62" s="64">
        <f t="shared" si="69"/>
        <v>1.0869552026184803</v>
      </c>
    </row>
    <row r="63" spans="1:92" ht="12" x14ac:dyDescent="0.3">
      <c r="A63" s="35" t="s">
        <v>126</v>
      </c>
      <c r="B63" s="98">
        <v>64</v>
      </c>
      <c r="C63" s="98">
        <v>64</v>
      </c>
      <c r="D63" s="98"/>
      <c r="E63" s="98">
        <v>58</v>
      </c>
      <c r="F63" s="98">
        <v>61</v>
      </c>
      <c r="G63" s="98">
        <v>57</v>
      </c>
      <c r="H63" s="98">
        <v>58</v>
      </c>
      <c r="I63" s="98">
        <v>64</v>
      </c>
      <c r="J63" s="98">
        <v>63</v>
      </c>
      <c r="K63" s="98">
        <v>69</v>
      </c>
      <c r="L63" s="98">
        <v>64</v>
      </c>
      <c r="M63" s="98">
        <v>59</v>
      </c>
      <c r="N63" s="98">
        <v>62</v>
      </c>
      <c r="O63" s="98">
        <v>68</v>
      </c>
      <c r="P63" s="98">
        <v>74</v>
      </c>
      <c r="Q63" s="98">
        <v>70</v>
      </c>
      <c r="R63" s="98">
        <v>70</v>
      </c>
      <c r="S63" s="98">
        <v>81</v>
      </c>
      <c r="T63" s="98">
        <v>62</v>
      </c>
      <c r="U63" s="98">
        <v>65</v>
      </c>
      <c r="V63" s="38"/>
      <c r="W63" s="60">
        <f t="shared" ca="1" si="45"/>
        <v>2017</v>
      </c>
      <c r="X63" s="39"/>
      <c r="Y63" s="149">
        <f>VLOOKUP(A63,[1]Summary!$A$2:$C$66,2,FALSE)</f>
        <v>36.728945970165128</v>
      </c>
      <c r="Z63" s="149">
        <v>21.479062968043671</v>
      </c>
      <c r="AA63" s="149">
        <v>4.1934317460509432</v>
      </c>
      <c r="AB63" s="149">
        <v>53.824045478413439</v>
      </c>
      <c r="AC63" s="149">
        <v>41.650100557629585</v>
      </c>
      <c r="AD63" s="149">
        <v>56.702980229341108</v>
      </c>
      <c r="AE63" s="149">
        <v>49.516039752364335</v>
      </c>
      <c r="AF63" s="149">
        <v>32.134951642076452</v>
      </c>
      <c r="AG63" s="149">
        <v>30.105955980507996</v>
      </c>
      <c r="AH63" s="149">
        <v>23.443277836995836</v>
      </c>
      <c r="AI63" s="149">
        <v>26.105127733452633</v>
      </c>
      <c r="AJ63" s="149">
        <v>31.793920026500409</v>
      </c>
      <c r="AK63" s="149">
        <v>20.706690184751963</v>
      </c>
      <c r="AL63" s="149">
        <v>18.918504159520346</v>
      </c>
      <c r="AM63" s="149">
        <v>15.272518999999999</v>
      </c>
      <c r="AN63" s="149">
        <v>20.515277999999999</v>
      </c>
      <c r="AO63" s="149">
        <v>19.227825000000003</v>
      </c>
      <c r="AP63" s="149">
        <v>10.888993000000005</v>
      </c>
      <c r="AQ63" s="149">
        <v>22.032831000000002</v>
      </c>
      <c r="AR63" s="149">
        <v>17.690337</v>
      </c>
      <c r="AS63" s="40"/>
      <c r="AT63" s="60">
        <f t="shared" ca="1" si="46"/>
        <v>2017</v>
      </c>
      <c r="AU63" s="39"/>
      <c r="AV63" s="38">
        <f t="shared" si="70"/>
        <v>15.249883002121457</v>
      </c>
      <c r="AW63" s="38">
        <f t="shared" si="71"/>
        <v>17.285631221992727</v>
      </c>
      <c r="AX63" s="38">
        <f t="shared" si="72"/>
        <v>-49.630613732362498</v>
      </c>
      <c r="AY63" s="38">
        <f t="shared" si="73"/>
        <v>12.173944920783853</v>
      </c>
      <c r="AZ63" s="38">
        <f t="shared" si="74"/>
        <v>-15.052879671711523</v>
      </c>
      <c r="BA63" s="38">
        <f t="shared" si="75"/>
        <v>7.1869404769767726</v>
      </c>
      <c r="BB63" s="38">
        <f t="shared" si="76"/>
        <v>17.381088110287884</v>
      </c>
      <c r="BC63" s="38">
        <f t="shared" si="77"/>
        <v>2.0289956615684552</v>
      </c>
      <c r="BD63" s="38">
        <f t="shared" si="78"/>
        <v>6.66267814351216</v>
      </c>
      <c r="BE63" s="38">
        <f t="shared" si="79"/>
        <v>-2.6618498964567969</v>
      </c>
      <c r="BF63" s="38">
        <f t="shared" si="88"/>
        <v>-5.6887922930477757</v>
      </c>
      <c r="BG63" s="38">
        <f t="shared" si="80"/>
        <v>11.087229841748446</v>
      </c>
      <c r="BH63" s="38">
        <f t="shared" si="81"/>
        <v>1.7881860252316173</v>
      </c>
      <c r="BI63" s="38">
        <f t="shared" si="82"/>
        <v>3.6459851595203467</v>
      </c>
      <c r="BJ63" s="38">
        <f t="shared" si="83"/>
        <v>-5.2427589999999995</v>
      </c>
      <c r="BK63" s="38">
        <f t="shared" si="84"/>
        <v>1.2874529999999957</v>
      </c>
      <c r="BL63" s="38">
        <f t="shared" si="85"/>
        <v>8.3388319999999982</v>
      </c>
      <c r="BM63" s="38">
        <f t="shared" si="86"/>
        <v>-11.143837999999997</v>
      </c>
      <c r="BN63" s="38">
        <f t="shared" si="87"/>
        <v>4.3424940000000021</v>
      </c>
      <c r="BO63" s="38"/>
      <c r="BP63" s="61">
        <f t="shared" si="47"/>
        <v>1.0020320510613221</v>
      </c>
      <c r="BQ63" s="62">
        <f t="shared" si="48"/>
        <v>19.038608970165129</v>
      </c>
      <c r="BR63" s="94"/>
      <c r="BS63" s="212">
        <f t="shared" si="49"/>
        <v>0.70998828137009862</v>
      </c>
      <c r="BT63" s="42">
        <f t="shared" si="50"/>
        <v>4.1220728674720952</v>
      </c>
      <c r="BU63" s="42">
        <f t="shared" si="51"/>
        <v>-0.92208999325900254</v>
      </c>
      <c r="BV63" s="42">
        <f t="shared" si="52"/>
        <v>0.29229088904453548</v>
      </c>
      <c r="BW63" s="42">
        <f t="shared" si="53"/>
        <v>-0.26546893321706522</v>
      </c>
      <c r="BX63" s="42">
        <f t="shared" si="54"/>
        <v>0.14514368501438168</v>
      </c>
      <c r="BY63" s="42">
        <f t="shared" si="55"/>
        <v>0.54087799178541962</v>
      </c>
      <c r="BZ63" s="42">
        <f t="shared" si="56"/>
        <v>6.7395158050524095E-2</v>
      </c>
      <c r="CA63" s="42">
        <f t="shared" si="57"/>
        <v>0.28420420513883027</v>
      </c>
      <c r="CB63" s="42">
        <f t="shared" si="58"/>
        <v>-0.10196655322416781</v>
      </c>
      <c r="CC63" s="42">
        <f t="shared" si="59"/>
        <v>-0.1789270492064563</v>
      </c>
      <c r="CD63" s="42">
        <f t="shared" si="60"/>
        <v>0.53544191480263148</v>
      </c>
      <c r="CE63" s="42">
        <f t="shared" si="61"/>
        <v>9.4520476362913275E-2</v>
      </c>
      <c r="CF63" s="42">
        <f t="shared" si="62"/>
        <v>0.23872847429558597</v>
      </c>
      <c r="CG63" s="42">
        <f t="shared" si="63"/>
        <v>-0.25555388525566169</v>
      </c>
      <c r="CH63" s="42">
        <f t="shared" si="64"/>
        <v>6.6957807240288325E-2</v>
      </c>
      <c r="CI63" s="42">
        <f t="shared" si="65"/>
        <v>0.76580378001895988</v>
      </c>
      <c r="CJ63" s="42">
        <f t="shared" si="66"/>
        <v>-0.50578330129251192</v>
      </c>
      <c r="CK63" s="42">
        <f t="shared" si="67"/>
        <v>0.24547265549548336</v>
      </c>
      <c r="CL63" s="40"/>
      <c r="CM63" s="63">
        <f t="shared" si="68"/>
        <v>0.30942676161246735</v>
      </c>
      <c r="CN63" s="64">
        <f t="shared" si="69"/>
        <v>1.0762151659499266</v>
      </c>
    </row>
    <row r="64" spans="1:92" ht="12" x14ac:dyDescent="0.3">
      <c r="A64" s="35" t="s">
        <v>49</v>
      </c>
      <c r="B64" s="98">
        <v>65</v>
      </c>
      <c r="C64" s="98">
        <v>59</v>
      </c>
      <c r="D64" s="98">
        <v>55</v>
      </c>
      <c r="E64" s="98">
        <v>59</v>
      </c>
      <c r="F64" s="98">
        <v>57</v>
      </c>
      <c r="G64" s="98">
        <v>58</v>
      </c>
      <c r="H64" s="98">
        <v>60</v>
      </c>
      <c r="I64" s="98">
        <v>55</v>
      </c>
      <c r="J64" s="98">
        <v>56</v>
      </c>
      <c r="K64" s="98">
        <v>55</v>
      </c>
      <c r="L64" s="98">
        <v>54</v>
      </c>
      <c r="M64" s="98">
        <v>55</v>
      </c>
      <c r="N64" s="98">
        <v>54</v>
      </c>
      <c r="O64" s="98">
        <v>53</v>
      </c>
      <c r="P64" s="98">
        <v>54</v>
      </c>
      <c r="Q64" s="98">
        <v>55</v>
      </c>
      <c r="R64" s="98">
        <v>54</v>
      </c>
      <c r="S64" s="98">
        <v>57</v>
      </c>
      <c r="T64" s="98">
        <v>53</v>
      </c>
      <c r="U64" s="98">
        <v>48</v>
      </c>
      <c r="V64" s="38"/>
      <c r="W64" s="60">
        <f t="shared" ca="1" si="45"/>
        <v>2003</v>
      </c>
      <c r="X64" s="39"/>
      <c r="Y64" s="149">
        <f>VLOOKUP(A64,[1]Summary!$A$2:$C$66,2,FALSE)</f>
        <v>36.700383640116144</v>
      </c>
      <c r="Z64" s="149">
        <v>31.071509224629668</v>
      </c>
      <c r="AA64" s="149">
        <v>8.4007420308169518</v>
      </c>
      <c r="AB64" s="149">
        <v>52.027322465574407</v>
      </c>
      <c r="AC64" s="149">
        <v>56.186584759572625</v>
      </c>
      <c r="AD64" s="149">
        <v>53.733281586898691</v>
      </c>
      <c r="AE64" s="149">
        <v>46.175027967310037</v>
      </c>
      <c r="AF64" s="149">
        <v>50.338548081449872</v>
      </c>
      <c r="AG64" s="149">
        <v>58.48318540572194</v>
      </c>
      <c r="AH64" s="149">
        <v>47.972863717972039</v>
      </c>
      <c r="AI64" s="149">
        <v>51.488537270109113</v>
      </c>
      <c r="AJ64" s="149">
        <v>48.207846815748667</v>
      </c>
      <c r="AK64" s="149">
        <v>43.701486530749271</v>
      </c>
      <c r="AL64" s="149">
        <v>49.228609259223781</v>
      </c>
      <c r="AM64" s="149">
        <v>41.535357999999995</v>
      </c>
      <c r="AN64" s="149">
        <v>38.435022999999987</v>
      </c>
      <c r="AO64" s="149">
        <v>43.622764999999994</v>
      </c>
      <c r="AP64" s="149">
        <v>30.309766000000025</v>
      </c>
      <c r="AQ64" s="149">
        <v>34.022740000000006</v>
      </c>
      <c r="AR64" s="149">
        <v>41.306009000000024</v>
      </c>
      <c r="AS64" s="40"/>
      <c r="AT64" s="60">
        <f t="shared" ca="1" si="46"/>
        <v>2014</v>
      </c>
      <c r="AU64" s="39"/>
      <c r="AV64" s="38">
        <f t="shared" si="70"/>
        <v>5.6288744154864752</v>
      </c>
      <c r="AW64" s="38">
        <f t="shared" si="71"/>
        <v>22.670767193812715</v>
      </c>
      <c r="AX64" s="38">
        <f t="shared" si="72"/>
        <v>-43.626580434757457</v>
      </c>
      <c r="AY64" s="38">
        <f t="shared" si="73"/>
        <v>-4.1592622939982178</v>
      </c>
      <c r="AZ64" s="38">
        <f t="shared" si="74"/>
        <v>2.4533031726739338</v>
      </c>
      <c r="BA64" s="38">
        <f t="shared" si="75"/>
        <v>7.5582536195886547</v>
      </c>
      <c r="BB64" s="38">
        <f t="shared" si="76"/>
        <v>-4.1635201141398355</v>
      </c>
      <c r="BC64" s="38">
        <f t="shared" si="77"/>
        <v>-8.1446373242720682</v>
      </c>
      <c r="BD64" s="38">
        <f t="shared" si="78"/>
        <v>10.510321687749901</v>
      </c>
      <c r="BE64" s="38">
        <f t="shared" si="79"/>
        <v>-3.5156735521370734</v>
      </c>
      <c r="BF64" s="38">
        <f t="shared" si="88"/>
        <v>3.280690454360446</v>
      </c>
      <c r="BG64" s="38">
        <f t="shared" si="80"/>
        <v>4.5063602849993956</v>
      </c>
      <c r="BH64" s="38">
        <f t="shared" si="81"/>
        <v>-5.5271227284745095</v>
      </c>
      <c r="BI64" s="38">
        <f t="shared" si="82"/>
        <v>7.6932512592237856</v>
      </c>
      <c r="BJ64" s="38">
        <f t="shared" si="83"/>
        <v>3.1003350000000083</v>
      </c>
      <c r="BK64" s="38">
        <f t="shared" si="84"/>
        <v>-5.1877420000000072</v>
      </c>
      <c r="BL64" s="38">
        <f t="shared" si="85"/>
        <v>13.312998999999969</v>
      </c>
      <c r="BM64" s="38">
        <f t="shared" si="86"/>
        <v>-3.7129739999999813</v>
      </c>
      <c r="BN64" s="38">
        <f t="shared" si="87"/>
        <v>-7.2832690000000184</v>
      </c>
      <c r="BO64" s="38"/>
      <c r="BP64" s="61">
        <f t="shared" si="47"/>
        <v>-0.24240133473073075</v>
      </c>
      <c r="BQ64" s="62">
        <f t="shared" si="48"/>
        <v>-4.6056253598838808</v>
      </c>
      <c r="BR64" s="94"/>
      <c r="BS64" s="212">
        <f t="shared" si="49"/>
        <v>0.18115870635033704</v>
      </c>
      <c r="BT64" s="42">
        <f t="shared" si="50"/>
        <v>2.6986624646546895</v>
      </c>
      <c r="BU64" s="42">
        <f t="shared" si="51"/>
        <v>-0.83853210903990727</v>
      </c>
      <c r="BV64" s="42">
        <f t="shared" si="52"/>
        <v>-7.4025896249008016E-2</v>
      </c>
      <c r="BW64" s="42">
        <f t="shared" si="53"/>
        <v>4.5657050904408303E-2</v>
      </c>
      <c r="BX64" s="42">
        <f t="shared" si="54"/>
        <v>0.16368703934385431</v>
      </c>
      <c r="BY64" s="42">
        <f t="shared" si="55"/>
        <v>-8.2710373517390412E-2</v>
      </c>
      <c r="BZ64" s="42">
        <f t="shared" si="56"/>
        <v>-0.13926459832461868</v>
      </c>
      <c r="CA64" s="42">
        <f t="shared" si="57"/>
        <v>0.2190888947038705</v>
      </c>
      <c r="CB64" s="42">
        <f t="shared" si="58"/>
        <v>-6.8280703599984505E-2</v>
      </c>
      <c r="CC64" s="42">
        <f t="shared" si="59"/>
        <v>6.8053038479385153E-2</v>
      </c>
      <c r="CD64" s="42">
        <f t="shared" si="60"/>
        <v>0.10311686495672467</v>
      </c>
      <c r="CE64" s="42">
        <f t="shared" si="61"/>
        <v>-0.11227460640560172</v>
      </c>
      <c r="CF64" s="42">
        <f t="shared" si="62"/>
        <v>0.18522173949298293</v>
      </c>
      <c r="CG64" s="42">
        <f t="shared" si="63"/>
        <v>8.0664320143635893E-2</v>
      </c>
      <c r="CH64" s="42">
        <f t="shared" si="64"/>
        <v>-0.1189228147275857</v>
      </c>
      <c r="CI64" s="42">
        <f t="shared" si="65"/>
        <v>0.43923133553719818</v>
      </c>
      <c r="CJ64" s="42">
        <f t="shared" si="66"/>
        <v>-0.10913212751236323</v>
      </c>
      <c r="CK64" s="42">
        <f t="shared" si="67"/>
        <v>-0.17632468438187809</v>
      </c>
      <c r="CL64" s="40"/>
      <c r="CM64" s="63">
        <f t="shared" si="68"/>
        <v>0.12974071267414472</v>
      </c>
      <c r="CN64" s="64">
        <f t="shared" si="69"/>
        <v>-0.11150012967565759</v>
      </c>
    </row>
    <row r="65" spans="1:92" ht="12" x14ac:dyDescent="0.3">
      <c r="A65" s="35" t="s">
        <v>54</v>
      </c>
      <c r="B65" s="98">
        <v>66</v>
      </c>
      <c r="C65" s="98">
        <v>60</v>
      </c>
      <c r="D65" s="98"/>
      <c r="E65" s="98">
        <v>66</v>
      </c>
      <c r="F65" s="98">
        <v>62</v>
      </c>
      <c r="G65" s="98">
        <v>65</v>
      </c>
      <c r="H65" s="98">
        <v>62</v>
      </c>
      <c r="I65" s="98">
        <v>61</v>
      </c>
      <c r="J65" s="98">
        <v>64</v>
      </c>
      <c r="K65" s="98">
        <v>60</v>
      </c>
      <c r="L65" s="98">
        <v>59</v>
      </c>
      <c r="M65" s="98">
        <v>61</v>
      </c>
      <c r="N65" s="98">
        <v>59</v>
      </c>
      <c r="O65" s="98">
        <v>62</v>
      </c>
      <c r="P65" s="98">
        <v>56</v>
      </c>
      <c r="Q65" s="98">
        <v>67</v>
      </c>
      <c r="R65" s="98">
        <v>63</v>
      </c>
      <c r="S65" s="98">
        <v>63</v>
      </c>
      <c r="T65" s="98">
        <v>52</v>
      </c>
      <c r="U65" s="98">
        <v>54</v>
      </c>
      <c r="V65" s="38"/>
      <c r="W65" s="60">
        <f t="shared" ca="1" si="45"/>
        <v>2004</v>
      </c>
      <c r="X65" s="39"/>
      <c r="Y65" s="149">
        <f>VLOOKUP(A65,[1]Summary!$A$2:$C$66,2,FALSE)</f>
        <v>36.051289325375272</v>
      </c>
      <c r="Z65" s="149">
        <v>30.926894423311971</v>
      </c>
      <c r="AA65" s="149">
        <v>3.9853518549339131</v>
      </c>
      <c r="AB65" s="149">
        <v>35.906173795468661</v>
      </c>
      <c r="AC65" s="149">
        <v>41.051788694926422</v>
      </c>
      <c r="AD65" s="149">
        <v>42.931005471391536</v>
      </c>
      <c r="AE65" s="149">
        <v>38.268798485366268</v>
      </c>
      <c r="AF65" s="149">
        <v>33.206712704921635</v>
      </c>
      <c r="AG65" s="149">
        <v>27.845971831945509</v>
      </c>
      <c r="AH65" s="149">
        <v>33.537258355201132</v>
      </c>
      <c r="AI65" s="149">
        <v>33.226219742580625</v>
      </c>
      <c r="AJ65" s="149">
        <v>27.811381581936878</v>
      </c>
      <c r="AK65" s="149">
        <v>34.804784659315573</v>
      </c>
      <c r="AL65" s="149">
        <v>25.419832055355819</v>
      </c>
      <c r="AM65" s="149">
        <v>39.119363999999997</v>
      </c>
      <c r="AN65" s="149">
        <v>21.229193999999996</v>
      </c>
      <c r="AO65" s="149">
        <v>24.404338000000006</v>
      </c>
      <c r="AP65" s="149">
        <v>24.741017000000021</v>
      </c>
      <c r="AQ65" s="149">
        <v>34.561067999999999</v>
      </c>
      <c r="AR65" s="149">
        <v>27.883390000000006</v>
      </c>
      <c r="AS65" s="40"/>
      <c r="AT65" s="60">
        <f t="shared" ca="1" si="46"/>
        <v>2017</v>
      </c>
      <c r="AU65" s="39"/>
      <c r="AV65" s="38">
        <f t="shared" si="70"/>
        <v>5.1243949020633011</v>
      </c>
      <c r="AW65" s="38">
        <f t="shared" si="71"/>
        <v>26.941542568378058</v>
      </c>
      <c r="AX65" s="38">
        <f t="shared" si="72"/>
        <v>-31.920821940534747</v>
      </c>
      <c r="AY65" s="38">
        <f t="shared" si="73"/>
        <v>-5.1456148994577617</v>
      </c>
      <c r="AZ65" s="38">
        <f t="shared" si="74"/>
        <v>-1.879216776465114</v>
      </c>
      <c r="BA65" s="38">
        <f t="shared" si="75"/>
        <v>4.662206986025268</v>
      </c>
      <c r="BB65" s="38">
        <f t="shared" si="76"/>
        <v>5.0620857804446331</v>
      </c>
      <c r="BC65" s="38">
        <f t="shared" si="77"/>
        <v>5.3607408729761268</v>
      </c>
      <c r="BD65" s="38">
        <f t="shared" si="78"/>
        <v>-5.6912865232556236</v>
      </c>
      <c r="BE65" s="38">
        <f t="shared" si="79"/>
        <v>0.31103861262050714</v>
      </c>
      <c r="BF65" s="38">
        <f t="shared" si="88"/>
        <v>5.4148381606437468</v>
      </c>
      <c r="BG65" s="38">
        <f t="shared" si="80"/>
        <v>-6.9934030773786944</v>
      </c>
      <c r="BH65" s="38">
        <f t="shared" si="81"/>
        <v>9.3849526039597535</v>
      </c>
      <c r="BI65" s="38">
        <f t="shared" si="82"/>
        <v>-13.699531944644178</v>
      </c>
      <c r="BJ65" s="38">
        <f t="shared" si="83"/>
        <v>17.890170000000001</v>
      </c>
      <c r="BK65" s="38">
        <f t="shared" si="84"/>
        <v>-3.1751440000000102</v>
      </c>
      <c r="BL65" s="38">
        <f t="shared" si="85"/>
        <v>-0.33667900000001438</v>
      </c>
      <c r="BM65" s="38">
        <f t="shared" si="86"/>
        <v>-9.8200509999999781</v>
      </c>
      <c r="BN65" s="38">
        <f t="shared" si="87"/>
        <v>6.6776779999999931</v>
      </c>
      <c r="BO65" s="38"/>
      <c r="BP65" s="61">
        <f t="shared" si="47"/>
        <v>0.42988943817764541</v>
      </c>
      <c r="BQ65" s="62">
        <f t="shared" si="48"/>
        <v>8.1678993253752665</v>
      </c>
      <c r="BR65" s="94"/>
      <c r="BS65" s="212">
        <f t="shared" si="49"/>
        <v>0.165693807852904</v>
      </c>
      <c r="BT65" s="42">
        <f t="shared" si="50"/>
        <v>6.7601415255278168</v>
      </c>
      <c r="BU65" s="42">
        <f t="shared" si="51"/>
        <v>-0.88900650128761805</v>
      </c>
      <c r="BV65" s="42">
        <f t="shared" si="52"/>
        <v>-0.12534447494351708</v>
      </c>
      <c r="BW65" s="42">
        <f t="shared" si="53"/>
        <v>-4.3772950477886874E-2</v>
      </c>
      <c r="BX65" s="42">
        <f t="shared" si="54"/>
        <v>0.12182789035846175</v>
      </c>
      <c r="BY65" s="42">
        <f t="shared" si="55"/>
        <v>0.15244164110512415</v>
      </c>
      <c r="BZ65" s="42">
        <f t="shared" si="56"/>
        <v>0.19251405213396677</v>
      </c>
      <c r="CA65" s="42">
        <f t="shared" si="57"/>
        <v>-0.16970041089757082</v>
      </c>
      <c r="CB65" s="42">
        <f t="shared" si="58"/>
        <v>9.3612398590712242E-3</v>
      </c>
      <c r="CC65" s="42">
        <f t="shared" si="59"/>
        <v>0.19469863964473499</v>
      </c>
      <c r="CD65" s="42">
        <f t="shared" si="60"/>
        <v>-0.20093223233050217</v>
      </c>
      <c r="CE65" s="42">
        <f t="shared" si="61"/>
        <v>0.36919805699433783</v>
      </c>
      <c r="CF65" s="42">
        <f t="shared" si="62"/>
        <v>-0.35019822777906562</v>
      </c>
      <c r="CG65" s="42">
        <f t="shared" si="63"/>
        <v>0.8427154606058056</v>
      </c>
      <c r="CH65" s="42">
        <f t="shared" si="64"/>
        <v>-0.13010572136806209</v>
      </c>
      <c r="CI65" s="42">
        <f t="shared" si="65"/>
        <v>-1.3608130983460143E-2</v>
      </c>
      <c r="CJ65" s="42">
        <f t="shared" si="66"/>
        <v>-0.28413621361469443</v>
      </c>
      <c r="CK65" s="42">
        <f t="shared" si="67"/>
        <v>0.23948587313092107</v>
      </c>
      <c r="CL65" s="40"/>
      <c r="CM65" s="63">
        <f t="shared" si="68"/>
        <v>0.36006701702793514</v>
      </c>
      <c r="CN65" s="64">
        <f t="shared" si="69"/>
        <v>0.29293064169655358</v>
      </c>
    </row>
    <row r="66" spans="1:92" ht="12" x14ac:dyDescent="0.3">
      <c r="A66" s="35" t="s">
        <v>24</v>
      </c>
      <c r="B66" s="98">
        <v>67</v>
      </c>
      <c r="C66" s="98"/>
      <c r="D66" s="98"/>
      <c r="E66" s="98">
        <v>65</v>
      </c>
      <c r="F66" s="98">
        <v>60</v>
      </c>
      <c r="G66" s="98">
        <v>64</v>
      </c>
      <c r="H66" s="98" t="s">
        <v>270</v>
      </c>
      <c r="I66" s="98">
        <v>63</v>
      </c>
      <c r="J66" s="98">
        <v>70</v>
      </c>
      <c r="K66" s="98">
        <v>64</v>
      </c>
      <c r="L66" s="98">
        <v>60</v>
      </c>
      <c r="M66" s="98">
        <v>62</v>
      </c>
      <c r="N66" s="98">
        <v>64</v>
      </c>
      <c r="O66" s="98">
        <v>64</v>
      </c>
      <c r="P66" s="98">
        <v>60</v>
      </c>
      <c r="Q66" s="98">
        <v>58</v>
      </c>
      <c r="R66" s="98">
        <v>66</v>
      </c>
      <c r="S66" s="98">
        <v>73</v>
      </c>
      <c r="T66" s="98">
        <v>72</v>
      </c>
      <c r="U66" s="98">
        <v>73</v>
      </c>
      <c r="V66" s="38"/>
      <c r="W66" s="60">
        <f t="shared" ca="1" si="45"/>
        <v>2007</v>
      </c>
      <c r="X66" s="39"/>
      <c r="Y66" s="149">
        <f>VLOOKUP(A66,[1]Summary!$A$2:$C$66,2,FALSE)</f>
        <v>35.794678400321985</v>
      </c>
      <c r="Z66" s="149">
        <v>21.545915733014255</v>
      </c>
      <c r="AA66" s="149">
        <v>6.6980705557437314</v>
      </c>
      <c r="AB66" s="149">
        <v>36.824972611717492</v>
      </c>
      <c r="AC66" s="149">
        <v>43.521818351889593</v>
      </c>
      <c r="AD66" s="149">
        <v>43.428140258807062</v>
      </c>
      <c r="AE66" s="149">
        <v>23.694379676315855</v>
      </c>
      <c r="AF66" s="149">
        <v>32.289319087168629</v>
      </c>
      <c r="AG66" s="149">
        <v>21.92877903721438</v>
      </c>
      <c r="AH66" s="149">
        <v>26.506008895223804</v>
      </c>
      <c r="AI66" s="149">
        <v>31.668794080511219</v>
      </c>
      <c r="AJ66" s="149">
        <v>27.456729738443972</v>
      </c>
      <c r="AK66" s="149">
        <v>19.148209298001316</v>
      </c>
      <c r="AL66" s="149">
        <v>23.050328080858502</v>
      </c>
      <c r="AM66" s="149">
        <v>33.126502999999992</v>
      </c>
      <c r="AN66" s="149">
        <v>32.326237999999996</v>
      </c>
      <c r="AO66" s="149">
        <v>22.235486999999992</v>
      </c>
      <c r="AP66" s="149">
        <v>15.102506999999996</v>
      </c>
      <c r="AQ66" s="149">
        <v>15.892424000000002</v>
      </c>
      <c r="AR66" s="149">
        <v>13.170121999999999</v>
      </c>
      <c r="AS66" s="40"/>
      <c r="AT66" s="60">
        <f t="shared" ca="1" si="46"/>
        <v>2018</v>
      </c>
      <c r="AU66" s="39"/>
      <c r="AV66" s="38">
        <f t="shared" si="70"/>
        <v>14.24876266730773</v>
      </c>
      <c r="AW66" s="38">
        <f t="shared" si="71"/>
        <v>14.847845177270523</v>
      </c>
      <c r="AX66" s="38">
        <f t="shared" si="72"/>
        <v>-30.126902055973758</v>
      </c>
      <c r="AY66" s="38">
        <f t="shared" si="73"/>
        <v>-6.6968457401721011</v>
      </c>
      <c r="AZ66" s="38">
        <f t="shared" si="74"/>
        <v>9.3678093082530722E-2</v>
      </c>
      <c r="BA66" s="38">
        <f t="shared" si="75"/>
        <v>19.733760582491207</v>
      </c>
      <c r="BB66" s="38">
        <f t="shared" si="76"/>
        <v>-8.5949394108527741</v>
      </c>
      <c r="BC66" s="38">
        <f t="shared" si="77"/>
        <v>10.360540049954249</v>
      </c>
      <c r="BD66" s="38">
        <f t="shared" si="78"/>
        <v>-4.5772298580094244</v>
      </c>
      <c r="BE66" s="38">
        <f t="shared" si="79"/>
        <v>-5.1627851852874151</v>
      </c>
      <c r="BF66" s="38">
        <f t="shared" si="88"/>
        <v>4.2120643420672472</v>
      </c>
      <c r="BG66" s="38">
        <f t="shared" si="80"/>
        <v>8.3085204404426563</v>
      </c>
      <c r="BH66" s="38">
        <f t="shared" si="81"/>
        <v>-3.9021187828571868</v>
      </c>
      <c r="BI66" s="38">
        <f t="shared" si="82"/>
        <v>-10.07617491914149</v>
      </c>
      <c r="BJ66" s="38">
        <f t="shared" si="83"/>
        <v>0.80026499999999601</v>
      </c>
      <c r="BK66" s="38">
        <f t="shared" si="84"/>
        <v>10.090751000000004</v>
      </c>
      <c r="BL66" s="38">
        <f t="shared" si="85"/>
        <v>7.1329799999999963</v>
      </c>
      <c r="BM66" s="38">
        <f t="shared" si="86"/>
        <v>-0.7899170000000062</v>
      </c>
      <c r="BN66" s="38">
        <f t="shared" si="87"/>
        <v>2.7223020000000027</v>
      </c>
      <c r="BO66" s="38"/>
      <c r="BP66" s="61">
        <f t="shared" si="47"/>
        <v>1.190766126332736</v>
      </c>
      <c r="BQ66" s="62">
        <f t="shared" si="48"/>
        <v>22.624556400321985</v>
      </c>
      <c r="BR66" s="94"/>
      <c r="BS66" s="212">
        <f t="shared" si="49"/>
        <v>0.66132082032952155</v>
      </c>
      <c r="BT66" s="42">
        <f t="shared" si="50"/>
        <v>2.2167346631692606</v>
      </c>
      <c r="BU66" s="42">
        <f t="shared" si="51"/>
        <v>-0.81811064392720168</v>
      </c>
      <c r="BV66" s="42">
        <f t="shared" si="52"/>
        <v>-0.1538732983540736</v>
      </c>
      <c r="BW66" s="42">
        <f t="shared" si="53"/>
        <v>2.1570827699335382E-3</v>
      </c>
      <c r="BX66" s="42">
        <f t="shared" si="54"/>
        <v>0.83284563057020833</v>
      </c>
      <c r="BY66" s="42">
        <f t="shared" si="55"/>
        <v>-0.26618521708834353</v>
      </c>
      <c r="BZ66" s="42">
        <f t="shared" si="56"/>
        <v>0.47246315138530171</v>
      </c>
      <c r="CA66" s="42">
        <f t="shared" si="57"/>
        <v>-0.17268649822396342</v>
      </c>
      <c r="CB66" s="42">
        <f t="shared" si="58"/>
        <v>-0.16302436942063925</v>
      </c>
      <c r="CC66" s="42">
        <f t="shared" si="59"/>
        <v>0.15340735703748654</v>
      </c>
      <c r="CD66" s="42">
        <f t="shared" si="60"/>
        <v>0.43390587136050884</v>
      </c>
      <c r="CE66" s="42">
        <f t="shared" si="61"/>
        <v>-0.16928690859274975</v>
      </c>
      <c r="CF66" s="42">
        <f t="shared" si="62"/>
        <v>-0.3041726112515255</v>
      </c>
      <c r="CG66" s="42">
        <f t="shared" si="63"/>
        <v>2.4755896433107827E-2</v>
      </c>
      <c r="CH66" s="42">
        <f t="shared" si="64"/>
        <v>0.45381290726845824</v>
      </c>
      <c r="CI66" s="42">
        <f t="shared" si="65"/>
        <v>0.4723043664207538</v>
      </c>
      <c r="CJ66" s="42">
        <f t="shared" si="66"/>
        <v>-4.9703997326021931E-2</v>
      </c>
      <c r="CK66" s="42">
        <f t="shared" si="67"/>
        <v>0.20670286881169386</v>
      </c>
      <c r="CL66" s="40"/>
      <c r="CM66" s="63">
        <f t="shared" si="68"/>
        <v>0.20175616165114296</v>
      </c>
      <c r="CN66" s="64">
        <f t="shared" si="69"/>
        <v>1.7178699180100221</v>
      </c>
    </row>
    <row r="67" spans="1:92" ht="12" x14ac:dyDescent="0.3">
      <c r="A67" s="35" t="s">
        <v>31</v>
      </c>
      <c r="B67" s="98">
        <v>68</v>
      </c>
      <c r="C67" s="98">
        <v>56</v>
      </c>
      <c r="D67" s="98">
        <v>37</v>
      </c>
      <c r="E67" s="98">
        <v>39</v>
      </c>
      <c r="F67" s="98">
        <v>36</v>
      </c>
      <c r="G67" s="98">
        <v>35</v>
      </c>
      <c r="H67" s="98">
        <v>40</v>
      </c>
      <c r="I67" s="98">
        <v>34</v>
      </c>
      <c r="J67" s="98">
        <v>26</v>
      </c>
      <c r="K67" s="98">
        <v>26</v>
      </c>
      <c r="L67" s="98">
        <v>26</v>
      </c>
      <c r="M67" s="98">
        <v>30</v>
      </c>
      <c r="N67" s="98">
        <v>35</v>
      </c>
      <c r="O67" s="98">
        <v>36</v>
      </c>
      <c r="P67" s="98">
        <v>26</v>
      </c>
      <c r="Q67" s="98">
        <v>24</v>
      </c>
      <c r="R67" s="98">
        <v>24</v>
      </c>
      <c r="S67" s="98">
        <v>25</v>
      </c>
      <c r="T67" s="98">
        <v>27</v>
      </c>
      <c r="U67" s="98">
        <v>25</v>
      </c>
      <c r="V67" s="38"/>
      <c r="W67" s="60">
        <f t="shared" ca="1" si="45"/>
        <v>2007</v>
      </c>
      <c r="X67" s="39"/>
      <c r="Y67" s="149">
        <f>VLOOKUP(A67,[1]Summary!$A$2:$C$66,2,FALSE)</f>
        <v>35.758781375375193</v>
      </c>
      <c r="Z67" s="149">
        <v>43.500104316233546</v>
      </c>
      <c r="AA67" s="149">
        <v>22.987644809538509</v>
      </c>
      <c r="AB67" s="149">
        <v>198.99174849761133</v>
      </c>
      <c r="AC67" s="149">
        <v>228.77214010753434</v>
      </c>
      <c r="AD67" s="149">
        <v>239.09275442025981</v>
      </c>
      <c r="AE67" s="149">
        <v>176.98829090823773</v>
      </c>
      <c r="AF67" s="149">
        <v>213.00038968337134</v>
      </c>
      <c r="AG67" s="149">
        <v>263.55208007794522</v>
      </c>
      <c r="AH67" s="149">
        <v>245.46124027676166</v>
      </c>
      <c r="AI67" s="149">
        <v>236.26742937640768</v>
      </c>
      <c r="AJ67" s="149">
        <v>194.84418143972266</v>
      </c>
      <c r="AK67" s="149">
        <v>153.26971127557758</v>
      </c>
      <c r="AL67" s="149">
        <v>129.07482738995938</v>
      </c>
      <c r="AM67" s="149">
        <v>207.73993899999968</v>
      </c>
      <c r="AN67" s="149">
        <v>223.8914640000001</v>
      </c>
      <c r="AO67" s="149">
        <v>241.31598700000006</v>
      </c>
      <c r="AP67" s="149">
        <v>176.68000899999993</v>
      </c>
      <c r="AQ67" s="149">
        <v>147.90685300000013</v>
      </c>
      <c r="AR67" s="149">
        <v>138.05139700000007</v>
      </c>
      <c r="AS67" s="40"/>
      <c r="AT67" s="60">
        <f t="shared" ca="1" si="46"/>
        <v>2014</v>
      </c>
      <c r="AU67" s="39"/>
      <c r="AV67" s="38">
        <f t="shared" si="70"/>
        <v>-7.7413229408583533</v>
      </c>
      <c r="AW67" s="38">
        <f t="shared" si="71"/>
        <v>20.512459506695038</v>
      </c>
      <c r="AX67" s="38">
        <f t="shared" si="72"/>
        <v>-176.0041036880728</v>
      </c>
      <c r="AY67" s="38">
        <f t="shared" si="73"/>
        <v>-29.780391609923015</v>
      </c>
      <c r="AZ67" s="38">
        <f t="shared" si="74"/>
        <v>-10.320614312725468</v>
      </c>
      <c r="BA67" s="38">
        <f t="shared" si="75"/>
        <v>62.104463512022079</v>
      </c>
      <c r="BB67" s="38">
        <f t="shared" si="76"/>
        <v>-36.012098775133609</v>
      </c>
      <c r="BC67" s="38">
        <f t="shared" si="77"/>
        <v>-50.551690394573882</v>
      </c>
      <c r="BD67" s="38">
        <f t="shared" si="78"/>
        <v>18.090839801183563</v>
      </c>
      <c r="BE67" s="38">
        <f t="shared" si="79"/>
        <v>9.1938109003539807</v>
      </c>
      <c r="BF67" s="38">
        <f t="shared" si="88"/>
        <v>41.423247936685016</v>
      </c>
      <c r="BG67" s="38">
        <f t="shared" si="80"/>
        <v>41.574470164145083</v>
      </c>
      <c r="BH67" s="38">
        <f t="shared" si="81"/>
        <v>24.194883885618196</v>
      </c>
      <c r="BI67" s="38">
        <f t="shared" si="82"/>
        <v>-78.665111610040299</v>
      </c>
      <c r="BJ67" s="38">
        <f t="shared" si="83"/>
        <v>-16.151525000000419</v>
      </c>
      <c r="BK67" s="38">
        <f t="shared" si="84"/>
        <v>-17.424522999999965</v>
      </c>
      <c r="BL67" s="38">
        <f t="shared" si="85"/>
        <v>64.635978000000136</v>
      </c>
      <c r="BM67" s="38">
        <f t="shared" si="86"/>
        <v>28.773155999999801</v>
      </c>
      <c r="BN67" s="38">
        <f t="shared" si="87"/>
        <v>9.8554560000000606</v>
      </c>
      <c r="BO67" s="38"/>
      <c r="BP67" s="61">
        <f t="shared" si="47"/>
        <v>-5.3838218749802556</v>
      </c>
      <c r="BQ67" s="62">
        <f t="shared" si="48"/>
        <v>-102.29261562462487</v>
      </c>
      <c r="BR67" s="94"/>
      <c r="BS67" s="212">
        <f t="shared" si="49"/>
        <v>-0.17796102015252901</v>
      </c>
      <c r="BT67" s="42">
        <f t="shared" si="50"/>
        <v>0.89232540682826222</v>
      </c>
      <c r="BU67" s="42">
        <f t="shared" si="51"/>
        <v>-0.88447940689453031</v>
      </c>
      <c r="BV67" s="42">
        <f t="shared" si="52"/>
        <v>-0.13017490502088558</v>
      </c>
      <c r="BW67" s="42">
        <f t="shared" si="53"/>
        <v>-4.3165734309893122E-2</v>
      </c>
      <c r="BX67" s="42">
        <f t="shared" si="54"/>
        <v>0.3508958880461821</v>
      </c>
      <c r="BY67" s="42">
        <f t="shared" si="55"/>
        <v>-0.16907057695371452</v>
      </c>
      <c r="BZ67" s="42">
        <f t="shared" si="56"/>
        <v>-0.19180911180675664</v>
      </c>
      <c r="CA67" s="42">
        <f t="shared" si="57"/>
        <v>7.3701411191379185E-2</v>
      </c>
      <c r="CB67" s="42">
        <f t="shared" si="58"/>
        <v>3.8912730902518566E-2</v>
      </c>
      <c r="CC67" s="42">
        <f t="shared" si="59"/>
        <v>0.21259679211667804</v>
      </c>
      <c r="CD67" s="42">
        <f t="shared" si="60"/>
        <v>0.27125039786494121</v>
      </c>
      <c r="CE67" s="42">
        <f t="shared" si="61"/>
        <v>0.18744850855016759</v>
      </c>
      <c r="CF67" s="42">
        <f t="shared" si="62"/>
        <v>-0.37867110190130759</v>
      </c>
      <c r="CG67" s="42">
        <f t="shared" si="63"/>
        <v>-7.2139976716577348E-2</v>
      </c>
      <c r="CH67" s="42">
        <f t="shared" si="64"/>
        <v>-7.2206252128666271E-2</v>
      </c>
      <c r="CI67" s="42">
        <f t="shared" si="65"/>
        <v>0.36583639748399688</v>
      </c>
      <c r="CJ67" s="42">
        <f t="shared" si="66"/>
        <v>0.19453565143462126</v>
      </c>
      <c r="CK67" s="42">
        <f t="shared" si="67"/>
        <v>7.1389759279292697E-2</v>
      </c>
      <c r="CL67" s="40"/>
      <c r="CM67" s="63">
        <f t="shared" si="68"/>
        <v>2.8379729358588388E-2</v>
      </c>
      <c r="CN67" s="64">
        <f t="shared" si="69"/>
        <v>-0.74097486767645548</v>
      </c>
    </row>
    <row r="68" spans="1:92" ht="12" x14ac:dyDescent="0.3">
      <c r="A68" s="35" t="s">
        <v>194</v>
      </c>
      <c r="B68" s="196"/>
      <c r="C68" s="36"/>
      <c r="D68" s="98"/>
      <c r="E68" s="36"/>
      <c r="F68" s="36"/>
      <c r="G68" s="36"/>
      <c r="H68" s="92"/>
      <c r="I68" s="98"/>
      <c r="J68" s="82"/>
      <c r="K68" s="82"/>
      <c r="L68" s="82"/>
      <c r="M68" s="82"/>
      <c r="N68" s="82"/>
      <c r="O68" s="82"/>
      <c r="P68" s="82"/>
      <c r="Q68" s="82"/>
      <c r="R68" s="82"/>
      <c r="S68" s="82"/>
      <c r="T68" s="37"/>
      <c r="U68" s="37"/>
      <c r="V68" s="82"/>
      <c r="W68" s="60"/>
      <c r="X68" s="39"/>
      <c r="Y68" s="149">
        <v>827.23793890512945</v>
      </c>
      <c r="Z68" s="190">
        <v>605.64126157591454</v>
      </c>
      <c r="AA68" s="150">
        <v>140.28155054537166</v>
      </c>
      <c r="AB68" s="150">
        <v>807.83918117087887</v>
      </c>
      <c r="AC68" s="150">
        <v>744.23182265362993</v>
      </c>
      <c r="AD68" s="150">
        <v>761.04877367685549</v>
      </c>
      <c r="AE68" s="150">
        <v>683.77419336921594</v>
      </c>
      <c r="AF68" s="150">
        <v>617.85036460096308</v>
      </c>
      <c r="AG68" s="150">
        <v>648.20081860470236</v>
      </c>
      <c r="AH68" s="150">
        <v>655.66652207377774</v>
      </c>
      <c r="AI68" s="150">
        <v>551.95381344907946</v>
      </c>
      <c r="AJ68" s="151">
        <v>549.66984635931294</v>
      </c>
      <c r="AK68" s="151">
        <v>508.78026409927406</v>
      </c>
      <c r="AL68" s="151">
        <v>579.46825205475398</v>
      </c>
      <c r="AM68" s="151">
        <f t="shared" ref="AM68:AR68" si="89">AM69-SUM(AM3:AM67)</f>
        <v>571.97764599959919</v>
      </c>
      <c r="AN68" s="151">
        <f t="shared" si="89"/>
        <v>605.48261299892329</v>
      </c>
      <c r="AO68" s="151">
        <f t="shared" si="89"/>
        <v>612.1179379986861</v>
      </c>
      <c r="AP68" s="151">
        <f t="shared" si="89"/>
        <v>592.28051999873423</v>
      </c>
      <c r="AQ68" s="151">
        <f t="shared" si="89"/>
        <v>636.12751100133028</v>
      </c>
      <c r="AR68" s="151">
        <f t="shared" si="89"/>
        <v>479.95950000000448</v>
      </c>
      <c r="AS68" s="40"/>
      <c r="AT68" s="60">
        <f t="shared" ca="1" si="46"/>
        <v>2023</v>
      </c>
      <c r="AU68" s="39"/>
      <c r="AV68" s="38">
        <f t="shared" si="70"/>
        <v>221.59667732921491</v>
      </c>
      <c r="AW68" s="38">
        <f t="shared" si="71"/>
        <v>465.35971103054288</v>
      </c>
      <c r="AX68" s="38">
        <f t="shared" si="72"/>
        <v>-667.55763062550727</v>
      </c>
      <c r="AY68" s="38">
        <f t="shared" si="73"/>
        <v>63.60735851724894</v>
      </c>
      <c r="AZ68" s="38">
        <f t="shared" si="74"/>
        <v>-16.816951023225556</v>
      </c>
      <c r="BA68" s="38">
        <f t="shared" si="75"/>
        <v>77.274580307639553</v>
      </c>
      <c r="BB68" s="38">
        <f t="shared" si="76"/>
        <v>65.923828768252861</v>
      </c>
      <c r="BC68" s="38">
        <f t="shared" si="77"/>
        <v>-30.350454003739287</v>
      </c>
      <c r="BD68" s="38">
        <f t="shared" si="78"/>
        <v>-7.465703469075379</v>
      </c>
      <c r="BE68" s="38">
        <f t="shared" si="79"/>
        <v>103.71270862469828</v>
      </c>
      <c r="BF68" s="38">
        <f t="shared" si="88"/>
        <v>2.2839670897665201</v>
      </c>
      <c r="BG68" s="38">
        <f t="shared" si="80"/>
        <v>40.889582260038878</v>
      </c>
      <c r="BH68" s="38">
        <f t="shared" si="81"/>
        <v>-70.687987955479912</v>
      </c>
      <c r="BI68" s="38">
        <f t="shared" si="82"/>
        <v>7.4906060551547853</v>
      </c>
      <c r="BJ68" s="38">
        <f t="shared" si="83"/>
        <v>-33.504966999324097</v>
      </c>
      <c r="BK68" s="38">
        <f t="shared" si="84"/>
        <v>-6.6353249997628154</v>
      </c>
      <c r="BL68" s="38">
        <f t="shared" si="85"/>
        <v>19.837417999951867</v>
      </c>
      <c r="BM68" s="38">
        <f t="shared" si="86"/>
        <v>-43.846991002596042</v>
      </c>
      <c r="BN68" s="38">
        <f t="shared" si="87"/>
        <v>156.16801100132579</v>
      </c>
      <c r="BO68" s="38"/>
      <c r="BP68" s="61">
        <f t="shared" si="47"/>
        <v>18.277812573953941</v>
      </c>
      <c r="BQ68" s="62">
        <f t="shared" si="48"/>
        <v>347.27843890512497</v>
      </c>
      <c r="BR68" s="94"/>
      <c r="BS68" s="212">
        <f t="shared" si="49"/>
        <v>0.36588768201262778</v>
      </c>
      <c r="BT68" s="42">
        <f t="shared" si="50"/>
        <v>3.3173265423811396</v>
      </c>
      <c r="BU68" s="42">
        <f t="shared" si="51"/>
        <v>-0.82634965743794686</v>
      </c>
      <c r="BV68" s="42">
        <f t="shared" si="52"/>
        <v>8.5467130779829814E-2</v>
      </c>
      <c r="BW68" s="42">
        <f t="shared" si="53"/>
        <v>-2.209707393913507E-2</v>
      </c>
      <c r="BX68" s="42">
        <f t="shared" si="54"/>
        <v>0.11301184083429394</v>
      </c>
      <c r="BY68" s="42">
        <f t="shared" si="55"/>
        <v>0.10669869687756783</v>
      </c>
      <c r="BZ68" s="42">
        <f t="shared" si="56"/>
        <v>-4.6822609803348847E-2</v>
      </c>
      <c r="CA68" s="42">
        <f t="shared" si="57"/>
        <v>-1.1386433831427678E-2</v>
      </c>
      <c r="CB68" s="42">
        <f t="shared" si="58"/>
        <v>0.18790106363540193</v>
      </c>
      <c r="CC68" s="42">
        <f t="shared" si="59"/>
        <v>4.1551616936861269E-3</v>
      </c>
      <c r="CD68" s="42">
        <f t="shared" si="60"/>
        <v>8.0367862406039547E-2</v>
      </c>
      <c r="CE68" s="42">
        <f t="shared" si="61"/>
        <v>-0.12198768043775521</v>
      </c>
      <c r="CF68" s="42">
        <f t="shared" si="62"/>
        <v>1.3095976927671726E-2</v>
      </c>
      <c r="CG68" s="42">
        <f t="shared" si="63"/>
        <v>-5.5335968828858273E-2</v>
      </c>
      <c r="CH68" s="42">
        <f t="shared" si="64"/>
        <v>-1.0839945356701963E-2</v>
      </c>
      <c r="CI68" s="42">
        <f t="shared" si="65"/>
        <v>3.3493281190464019E-2</v>
      </c>
      <c r="CJ68" s="42">
        <f t="shared" si="66"/>
        <v>-6.8927990448921728E-2</v>
      </c>
      <c r="CK68" s="42">
        <f t="shared" si="67"/>
        <v>0.32537747664401762</v>
      </c>
      <c r="CL68" s="40"/>
      <c r="CM68" s="63">
        <f t="shared" si="68"/>
        <v>0.1825808081736128</v>
      </c>
      <c r="CN68" s="64">
        <f t="shared" si="69"/>
        <v>0.72355779790820218</v>
      </c>
    </row>
    <row r="69" spans="1:92" s="52" customFormat="1" ht="12" thickBot="1" x14ac:dyDescent="0.3">
      <c r="A69" s="44" t="s">
        <v>250</v>
      </c>
      <c r="B69" s="45"/>
      <c r="C69" s="45"/>
      <c r="D69" s="45"/>
      <c r="E69" s="45"/>
      <c r="F69" s="45"/>
      <c r="G69" s="45"/>
      <c r="H69" s="66"/>
      <c r="I69" s="66"/>
      <c r="J69" s="66"/>
      <c r="K69" s="46"/>
      <c r="L69" s="46"/>
      <c r="M69" s="46"/>
      <c r="N69" s="46"/>
      <c r="O69" s="46"/>
      <c r="P69" s="46"/>
      <c r="Q69" s="46"/>
      <c r="R69" s="46"/>
      <c r="S69" s="46"/>
      <c r="T69" s="46"/>
      <c r="U69" s="46"/>
      <c r="V69" s="83"/>
      <c r="W69" s="46"/>
      <c r="X69" s="48"/>
      <c r="Y69" s="49">
        <v>37959.471768300406</v>
      </c>
      <c r="Z69" s="49">
        <v>31244.438996136883</v>
      </c>
      <c r="AA69" s="49">
        <v>6383.8232524845844</v>
      </c>
      <c r="AB69" s="49">
        <v>40857.447996490599</v>
      </c>
      <c r="AC69" s="49">
        <v>40283.202628753199</v>
      </c>
      <c r="AD69" s="49">
        <v>41080.214395381001</v>
      </c>
      <c r="AE69" s="49">
        <v>39128.868791950103</v>
      </c>
      <c r="AF69" s="49">
        <v>36792.2188840401</v>
      </c>
      <c r="AG69" s="49">
        <v>35336.723200452099</v>
      </c>
      <c r="AH69" s="49">
        <v>33566.566277658501</v>
      </c>
      <c r="AI69" s="49">
        <v>32220.9957927902</v>
      </c>
      <c r="AJ69" s="49">
        <v>31885.975319249901</v>
      </c>
      <c r="AK69" s="49">
        <v>30398.471664912799</v>
      </c>
      <c r="AL69" s="49">
        <v>31071.9744975258</v>
      </c>
      <c r="AM69" s="49">
        <v>31888.121217999662</v>
      </c>
      <c r="AN69" s="49">
        <v>32778.09998199893</v>
      </c>
      <c r="AO69" s="49">
        <v>32712.920009998819</v>
      </c>
      <c r="AP69" s="49">
        <v>29969.637407998613</v>
      </c>
      <c r="AQ69" s="49">
        <v>27754.818716001355</v>
      </c>
      <c r="AR69" s="49">
        <v>24715.149583000068</v>
      </c>
      <c r="AS69" s="57"/>
      <c r="AT69" s="186">
        <f t="shared" ref="AT69" ca="1" si="90">INDIRECT(ADDRESS(2,MATCH(MAX(Y69:AR69),Y69:AR69,0)+1))</f>
        <v>2017</v>
      </c>
      <c r="AU69" s="95"/>
      <c r="AV69" s="96">
        <f t="shared" ref="AV69" si="91">Y69-Z69</f>
        <v>6715.0327721635222</v>
      </c>
      <c r="AW69" s="96">
        <f t="shared" ref="AW69" si="92">Z69-AA69</f>
        <v>24860.615743652299</v>
      </c>
      <c r="AX69" s="156">
        <f t="shared" ref="AX69" si="93">AA69-AB69</f>
        <v>-34473.624744006011</v>
      </c>
      <c r="AY69" s="156">
        <f t="shared" ref="AY69" si="94">AB69-AC69</f>
        <v>574.24536773739965</v>
      </c>
      <c r="AZ69" s="156">
        <f t="shared" ref="AZ69:BF69" si="95">AC69-AD69</f>
        <v>-797.01176662780199</v>
      </c>
      <c r="BA69" s="156">
        <f t="shared" si="95"/>
        <v>1951.3456034308983</v>
      </c>
      <c r="BB69" s="156">
        <f t="shared" si="95"/>
        <v>2336.6499079100031</v>
      </c>
      <c r="BC69" s="156">
        <f t="shared" si="95"/>
        <v>1455.4956835880002</v>
      </c>
      <c r="BD69" s="50">
        <f t="shared" si="95"/>
        <v>1770.1569227935979</v>
      </c>
      <c r="BE69" s="50">
        <f t="shared" si="95"/>
        <v>1345.5704848683017</v>
      </c>
      <c r="BF69" s="50">
        <f t="shared" si="95"/>
        <v>335.02047354029855</v>
      </c>
      <c r="BG69" s="50">
        <f t="shared" ref="BG69" si="96">AJ69-AK69</f>
        <v>1487.5036543371025</v>
      </c>
      <c r="BH69" s="50">
        <f t="shared" ref="BH69" si="97">AK69-AL69</f>
        <v>-673.50283261300137</v>
      </c>
      <c r="BI69" s="50">
        <f t="shared" ref="BI69" si="98">AL69-AM69</f>
        <v>-816.14672047386193</v>
      </c>
      <c r="BJ69" s="50">
        <f t="shared" ref="BJ69" si="99">AM69-AN69</f>
        <v>-889.97876399926827</v>
      </c>
      <c r="BK69" s="50">
        <f t="shared" ref="BK69" si="100">AN69-AO69</f>
        <v>65.179972000110865</v>
      </c>
      <c r="BL69" s="50">
        <f t="shared" ref="BL69" si="101">AO69-AP69</f>
        <v>2743.2826020002067</v>
      </c>
      <c r="BM69" s="50">
        <f t="shared" ref="BM69" si="102">AP69-AQ69</f>
        <v>2214.8186919972577</v>
      </c>
      <c r="BN69" s="50">
        <f t="shared" ref="BN69" si="103">AQ69-AR69</f>
        <v>3039.6691330012873</v>
      </c>
      <c r="BO69" s="58"/>
      <c r="BP69" s="50">
        <f t="shared" ref="BP69" si="104">AVERAGE(AV69:BN69)</f>
        <v>697.06958870001802</v>
      </c>
      <c r="BQ69" s="50">
        <f t="shared" ref="BQ69" si="105">Y69-AR69</f>
        <v>13244.322185300338</v>
      </c>
      <c r="BR69" s="95"/>
      <c r="BS69" s="213">
        <f t="shared" ref="BS69" si="106">Y69/Z69-1</f>
        <v>0.21491929405401655</v>
      </c>
      <c r="BT69" s="51">
        <f t="shared" ref="BT69" si="107">Z69/AA69-1</f>
        <v>3.8943145448108307</v>
      </c>
      <c r="BU69" s="51">
        <f t="shared" ref="BU69" si="108">AA69/AB69-1</f>
        <v>-0.84375374465304553</v>
      </c>
      <c r="BV69" s="51">
        <f t="shared" ref="BV69" si="109">AB69/AC69-1</f>
        <v>1.4255206395320741E-2</v>
      </c>
      <c r="BW69" s="51">
        <f t="shared" ref="BW69" si="110">AC69/AD69-1</f>
        <v>-1.9401353628704987E-2</v>
      </c>
      <c r="BX69" s="51">
        <f t="shared" ref="BX69" si="111">AD69/AE69-1</f>
        <v>4.9869716750726711E-2</v>
      </c>
      <c r="BY69" s="51">
        <f t="shared" ref="BY69" si="112">AE69/AF69-1</f>
        <v>6.3509350041500268E-2</v>
      </c>
      <c r="BZ69" s="51">
        <f t="shared" ref="BZ69" si="113">AF69/AG69-1</f>
        <v>4.1189322375238868E-2</v>
      </c>
      <c r="CA69" s="51">
        <f t="shared" ref="CA69" si="114">AG69/AH69-1</f>
        <v>5.2735716490959428E-2</v>
      </c>
      <c r="CB69" s="51">
        <f t="shared" ref="CB69" si="115">AH69/AI69-1</f>
        <v>4.1760673491332279E-2</v>
      </c>
      <c r="CC69" s="51">
        <f t="shared" ref="CC69" si="116">AI69/AJ69-1</f>
        <v>1.0506828478225705E-2</v>
      </c>
      <c r="CD69" s="51">
        <f t="shared" ref="CD69" si="117">AJ69/AK69-1</f>
        <v>4.8933501352768305E-2</v>
      </c>
      <c r="CE69" s="51">
        <f t="shared" ref="CE69" si="118">AK69/AL69-1</f>
        <v>-2.1675572392949483E-2</v>
      </c>
      <c r="CF69" s="51">
        <f t="shared" ref="CF69" si="119">AL69/AM69-1</f>
        <v>-2.5594067298426393E-2</v>
      </c>
      <c r="CG69" s="51">
        <f t="shared" ref="CG69" si="120">AM69/AN69-1</f>
        <v>-2.715162759549905E-2</v>
      </c>
      <c r="CH69" s="51">
        <f t="shared" ref="CH69" si="121">AN69/AO69-1</f>
        <v>1.9924840699083735E-3</v>
      </c>
      <c r="CI69" s="51">
        <f t="shared" ref="CI69" si="122">AO69/AP69-1</f>
        <v>9.1535395128539365E-2</v>
      </c>
      <c r="CJ69" s="51">
        <f t="shared" ref="CJ69" si="123">AP69/AQ69-1</f>
        <v>7.9799429232818575E-2</v>
      </c>
      <c r="CK69" s="89">
        <f t="shared" ref="CK69" si="124">AQ69/AR69-1</f>
        <v>0.12298809371123842</v>
      </c>
      <c r="CL69" s="51"/>
      <c r="CM69" s="51">
        <f t="shared" ref="CM69" si="125">AVERAGE(BS69:CK69)</f>
        <v>0.19951227320077886</v>
      </c>
      <c r="CN69" s="89">
        <f t="shared" ref="CN69" si="126">Y69/AR69-1</f>
        <v>0.53587869823819467</v>
      </c>
    </row>
    <row r="70" spans="1:92" x14ac:dyDescent="0.25">
      <c r="Y70" s="189"/>
      <c r="Z70" s="189"/>
      <c r="AA70" s="189"/>
      <c r="AB70" s="189"/>
    </row>
    <row r="128" spans="1:1" x14ac:dyDescent="0.25">
      <c r="A128" s="43" t="s">
        <v>260</v>
      </c>
    </row>
    <row r="136" spans="1:1" x14ac:dyDescent="0.25">
      <c r="A136" s="43" t="s">
        <v>259</v>
      </c>
    </row>
    <row r="185" spans="1:1" x14ac:dyDescent="0.25">
      <c r="A185" s="43" t="s">
        <v>255</v>
      </c>
    </row>
    <row r="189" spans="1:1" x14ac:dyDescent="0.25">
      <c r="A189" s="43" t="s">
        <v>254</v>
      </c>
    </row>
  </sheetData>
  <sortState ref="A3:CN68">
    <sortCondition ref="B3:B68"/>
  </sortState>
  <mergeCells count="10">
    <mergeCell ref="B1:U1"/>
    <mergeCell ref="Y1:AR1"/>
    <mergeCell ref="AV1:BN1"/>
    <mergeCell ref="BS1:CK1"/>
    <mergeCell ref="CN1:CN2"/>
    <mergeCell ref="W1:W2"/>
    <mergeCell ref="AT1:AT2"/>
    <mergeCell ref="BP1:BP2"/>
    <mergeCell ref="CM1:CM2"/>
    <mergeCell ref="BQ1:BQ2"/>
  </mergeCells>
  <conditionalFormatting sqref="J68:U68">
    <cfRule type="colorScale" priority="369">
      <colorScale>
        <cfvo type="min"/>
        <cfvo type="percentile" val="50"/>
        <cfvo type="max"/>
        <color rgb="FF63BE7B"/>
        <color rgb="FFFFEB84"/>
        <color rgb="FFF8696B"/>
      </colorScale>
    </cfRule>
  </conditionalFormatting>
  <conditionalFormatting sqref="AG3:AR3 AF68:AR68 AM4:AR8 AG4:AL67">
    <cfRule type="colorScale" priority="368">
      <colorScale>
        <cfvo type="min"/>
        <cfvo type="percentile" val="50"/>
        <cfvo type="max"/>
        <color rgb="FFF8696B"/>
        <color rgb="FFFFEB84"/>
        <color rgb="FF63BE7B"/>
      </colorScale>
    </cfRule>
  </conditionalFormatting>
  <conditionalFormatting sqref="BC3:BN68">
    <cfRule type="colorScale" priority="315">
      <colorScale>
        <cfvo type="min"/>
        <cfvo type="percentile" val="50"/>
        <cfvo type="max"/>
        <color rgb="FFF8696B"/>
        <color rgb="FFFFEB84"/>
        <color rgb="FF63BE7B"/>
      </colorScale>
    </cfRule>
  </conditionalFormatting>
  <conditionalFormatting sqref="BZ3:CK68 BV3:CK67 BS3:BU68">
    <cfRule type="colorScale" priority="361">
      <colorScale>
        <cfvo type="min"/>
        <cfvo type="percentile" val="50"/>
        <cfvo type="max"/>
        <color rgb="FFF8696B"/>
        <color rgb="FFFFEB84"/>
        <color rgb="FF63BE7B"/>
      </colorScale>
    </cfRule>
  </conditionalFormatting>
  <conditionalFormatting sqref="BQ3:BQ68">
    <cfRule type="colorScale" priority="359">
      <colorScale>
        <cfvo type="min"/>
        <cfvo type="percentile" val="50"/>
        <cfvo type="max"/>
        <color rgb="FFF8696B"/>
        <color rgb="FFFFEB84"/>
        <color rgb="FF63BE7B"/>
      </colorScale>
    </cfRule>
  </conditionalFormatting>
  <conditionalFormatting sqref="CN3:CN68">
    <cfRule type="colorScale" priority="356">
      <colorScale>
        <cfvo type="min"/>
        <cfvo type="percentile" val="50"/>
        <cfvo type="max"/>
        <color rgb="FFF8696B"/>
        <color rgb="FFFFEB84"/>
        <color rgb="FF63BE7B"/>
      </colorScale>
    </cfRule>
  </conditionalFormatting>
  <conditionalFormatting sqref="W3:W68">
    <cfRule type="colorScale" priority="348">
      <colorScale>
        <cfvo type="min"/>
        <cfvo type="percentile" val="50"/>
        <cfvo type="max"/>
        <color rgb="FFF8696B"/>
        <color rgb="FFFFEB84"/>
        <color rgb="FF63BE7B"/>
      </colorScale>
    </cfRule>
  </conditionalFormatting>
  <conditionalFormatting sqref="AT3:AT68">
    <cfRule type="colorScale" priority="313">
      <colorScale>
        <cfvo type="min"/>
        <cfvo type="percentile" val="50"/>
        <cfvo type="max"/>
        <color rgb="FFF8696B"/>
        <color rgb="FFFFEB84"/>
        <color rgb="FF63BE7B"/>
      </colorScale>
    </cfRule>
  </conditionalFormatting>
  <conditionalFormatting sqref="BP3:BP68">
    <cfRule type="colorScale" priority="318">
      <colorScale>
        <cfvo type="min"/>
        <cfvo type="percentile" val="50"/>
        <cfvo type="max"/>
        <color rgb="FFF8696B"/>
        <color rgb="FFFFEB84"/>
        <color rgb="FF63BE7B"/>
      </colorScale>
    </cfRule>
  </conditionalFormatting>
  <conditionalFormatting sqref="CM3:CM68">
    <cfRule type="colorScale" priority="317">
      <colorScale>
        <cfvo type="min"/>
        <cfvo type="percentile" val="50"/>
        <cfvo type="max"/>
        <color rgb="FFF8696B"/>
        <color rgb="FFFFEB84"/>
        <color rgb="FF63BE7B"/>
      </colorScale>
    </cfRule>
  </conditionalFormatting>
  <conditionalFormatting sqref="AF3:AR3 AF68:AR68 AM4:AR8 AF4:AL67">
    <cfRule type="colorScale" priority="316">
      <colorScale>
        <cfvo type="min"/>
        <cfvo type="percentile" val="50"/>
        <cfvo type="max"/>
        <color rgb="FFF8696B"/>
        <color rgb="FFFFEB84"/>
        <color rgb="FF63BE7B"/>
      </colorScale>
    </cfRule>
  </conditionalFormatting>
  <conditionalFormatting sqref="BP3:BQ68">
    <cfRule type="colorScale" priority="314">
      <colorScale>
        <cfvo type="min"/>
        <cfvo type="percentile" val="50"/>
        <cfvo type="max"/>
        <color rgb="FFF8696B"/>
        <color rgb="FFFFEB84"/>
        <color rgb="FF63BE7B"/>
      </colorScale>
    </cfRule>
  </conditionalFormatting>
  <conditionalFormatting sqref="AE3:AE67">
    <cfRule type="colorScale" priority="301">
      <colorScale>
        <cfvo type="min"/>
        <cfvo type="percentile" val="50"/>
        <cfvo type="max"/>
        <color rgb="FFF8696B"/>
        <color rgb="FFFFEB84"/>
        <color rgb="FF63BE7B"/>
      </colorScale>
    </cfRule>
  </conditionalFormatting>
  <conditionalFormatting sqref="AY3:BN67 AV3:BB68">
    <cfRule type="colorScale" priority="300">
      <colorScale>
        <cfvo type="min"/>
        <cfvo type="percentile" val="50"/>
        <cfvo type="max"/>
        <color rgb="FFF8696B"/>
        <color rgb="FFFFEB84"/>
        <color rgb="FF63BE7B"/>
      </colorScale>
    </cfRule>
  </conditionalFormatting>
  <conditionalFormatting sqref="BY3:BY68">
    <cfRule type="colorScale" priority="299">
      <colorScale>
        <cfvo type="min"/>
        <cfvo type="percentile" val="50"/>
        <cfvo type="max"/>
        <color rgb="FFF8696B"/>
        <color rgb="FFFFEB84"/>
        <color rgb="FF63BE7B"/>
      </colorScale>
    </cfRule>
  </conditionalFormatting>
  <conditionalFormatting sqref="AV3:BN68">
    <cfRule type="colorScale" priority="7">
      <colorScale>
        <cfvo type="min"/>
        <cfvo type="percentile" val="50"/>
        <cfvo type="max"/>
        <color rgb="FFF8696B"/>
        <color rgb="FFFFEB84"/>
        <color rgb="FF63BE7B"/>
      </colorScale>
    </cfRule>
  </conditionalFormatting>
  <conditionalFormatting sqref="BY3:CK68 BV3:CK67 BS3:BU68">
    <cfRule type="colorScale" priority="297">
      <colorScale>
        <cfvo type="min"/>
        <cfvo type="percentile" val="50"/>
        <cfvo type="max"/>
        <color rgb="FFF8696B"/>
        <color rgb="FFFFEB84"/>
        <color rgb="FF63BE7B"/>
      </colorScale>
    </cfRule>
  </conditionalFormatting>
  <conditionalFormatting sqref="AD3:AD67">
    <cfRule type="colorScale" priority="276">
      <colorScale>
        <cfvo type="min"/>
        <cfvo type="percentile" val="50"/>
        <cfvo type="max"/>
        <color rgb="FFF8696B"/>
        <color rgb="FFFFEB84"/>
        <color rgb="FF63BE7B"/>
      </colorScale>
    </cfRule>
  </conditionalFormatting>
  <conditionalFormatting sqref="AD3:AR3 AM4:AR8 AD4:AL67">
    <cfRule type="colorScale" priority="275">
      <colorScale>
        <cfvo type="min"/>
        <cfvo type="percentile" val="50"/>
        <cfvo type="max"/>
        <color rgb="FFF8696B"/>
        <color rgb="FFFFEB84"/>
        <color rgb="FF63BE7B"/>
      </colorScale>
    </cfRule>
  </conditionalFormatting>
  <conditionalFormatting sqref="BS3:BX68">
    <cfRule type="colorScale" priority="274">
      <colorScale>
        <cfvo type="min"/>
        <cfvo type="percentile" val="50"/>
        <cfvo type="max"/>
        <color rgb="FFF8696B"/>
        <color rgb="FFFFEB84"/>
        <color rgb="FF63BE7B"/>
      </colorScale>
    </cfRule>
  </conditionalFormatting>
  <conditionalFormatting sqref="BS3:BX68">
    <cfRule type="colorScale" priority="273">
      <colorScale>
        <cfvo type="min"/>
        <cfvo type="percentile" val="50"/>
        <cfvo type="max"/>
        <color rgb="FFF8696B"/>
        <color rgb="FFFFEB84"/>
        <color rgb="FF63BE7B"/>
      </colorScale>
    </cfRule>
  </conditionalFormatting>
  <conditionalFormatting sqref="BS3:CK68">
    <cfRule type="colorScale" priority="6">
      <colorScale>
        <cfvo type="min"/>
        <cfvo type="percentile" val="50"/>
        <cfvo type="max"/>
        <color rgb="FFF8696B"/>
        <color rgb="FFFFEB84"/>
        <color rgb="FF63BE7B"/>
      </colorScale>
    </cfRule>
  </conditionalFormatting>
  <conditionalFormatting sqref="AF3:AF67">
    <cfRule type="colorScale" priority="251">
      <colorScale>
        <cfvo type="min"/>
        <cfvo type="percentile" val="50"/>
        <cfvo type="max"/>
        <color rgb="FFF8696B"/>
        <color rgb="FFFFEB84"/>
        <color rgb="FF63BE7B"/>
      </colorScale>
    </cfRule>
  </conditionalFormatting>
  <conditionalFormatting sqref="AE3:AE67">
    <cfRule type="colorScale" priority="250">
      <colorScale>
        <cfvo type="min"/>
        <cfvo type="percentile" val="50"/>
        <cfvo type="max"/>
        <color rgb="FFF8696B"/>
        <color rgb="FFFFEB84"/>
        <color rgb="FF63BE7B"/>
      </colorScale>
    </cfRule>
  </conditionalFormatting>
  <conditionalFormatting sqref="AE3:AE67">
    <cfRule type="colorScale" priority="249">
      <colorScale>
        <cfvo type="min"/>
        <cfvo type="percentile" val="50"/>
        <cfvo type="max"/>
        <color rgb="FFF8696B"/>
        <color rgb="FFFFEB84"/>
        <color rgb="FF63BE7B"/>
      </colorScale>
    </cfRule>
  </conditionalFormatting>
  <conditionalFormatting sqref="AD3:AD67">
    <cfRule type="colorScale" priority="248">
      <colorScale>
        <cfvo type="min"/>
        <cfvo type="percentile" val="50"/>
        <cfvo type="max"/>
        <color rgb="FFF8696B"/>
        <color rgb="FFFFEB84"/>
        <color rgb="FF63BE7B"/>
      </colorScale>
    </cfRule>
  </conditionalFormatting>
  <conditionalFormatting sqref="AD3:AD67">
    <cfRule type="colorScale" priority="247">
      <colorScale>
        <cfvo type="min"/>
        <cfvo type="percentile" val="50"/>
        <cfvo type="max"/>
        <color rgb="FFF8696B"/>
        <color rgb="FFFFEB84"/>
        <color rgb="FF63BE7B"/>
      </colorScale>
    </cfRule>
  </conditionalFormatting>
  <conditionalFormatting sqref="AD3:AD67">
    <cfRule type="colorScale" priority="246">
      <colorScale>
        <cfvo type="min"/>
        <cfvo type="percentile" val="50"/>
        <cfvo type="max"/>
        <color rgb="FFF8696B"/>
        <color rgb="FFFFEB84"/>
        <color rgb="FF63BE7B"/>
      </colorScale>
    </cfRule>
  </conditionalFormatting>
  <conditionalFormatting sqref="AC3:AC67 AE3:AE67 AG3:AG67 AI3:AI67 AK3:AK67">
    <cfRule type="colorScale" priority="245">
      <colorScale>
        <cfvo type="min"/>
        <cfvo type="percentile" val="50"/>
        <cfvo type="max"/>
        <color rgb="FFF8696B"/>
        <color rgb="FFFFEB84"/>
        <color rgb="FF63BE7B"/>
      </colorScale>
    </cfRule>
  </conditionalFormatting>
  <conditionalFormatting sqref="AC3:AC67">
    <cfRule type="colorScale" priority="244">
      <colorScale>
        <cfvo type="min"/>
        <cfvo type="percentile" val="50"/>
        <cfvo type="max"/>
        <color rgb="FFF8696B"/>
        <color rgb="FFFFEB84"/>
        <color rgb="FF63BE7B"/>
      </colorScale>
    </cfRule>
  </conditionalFormatting>
  <conditionalFormatting sqref="AC3:AC67">
    <cfRule type="colorScale" priority="243">
      <colorScale>
        <cfvo type="min"/>
        <cfvo type="percentile" val="50"/>
        <cfvo type="max"/>
        <color rgb="FFF8696B"/>
        <color rgb="FFFFEB84"/>
        <color rgb="FF63BE7B"/>
      </colorScale>
    </cfRule>
  </conditionalFormatting>
  <conditionalFormatting sqref="AC3:AC67">
    <cfRule type="colorScale" priority="242">
      <colorScale>
        <cfvo type="min"/>
        <cfvo type="percentile" val="50"/>
        <cfvo type="max"/>
        <color rgb="FFF8696B"/>
        <color rgb="FFFFEB84"/>
        <color rgb="FF63BE7B"/>
      </colorScale>
    </cfRule>
  </conditionalFormatting>
  <conditionalFormatting sqref="AC3:AC67">
    <cfRule type="colorScale" priority="241">
      <colorScale>
        <cfvo type="min"/>
        <cfvo type="percentile" val="50"/>
        <cfvo type="max"/>
        <color rgb="FFF8696B"/>
        <color rgb="FFFFEB84"/>
        <color rgb="FF63BE7B"/>
      </colorScale>
    </cfRule>
  </conditionalFormatting>
  <conditionalFormatting sqref="AB3:AR67">
    <cfRule type="colorScale" priority="240">
      <colorScale>
        <cfvo type="min"/>
        <cfvo type="percentile" val="50"/>
        <cfvo type="max"/>
        <color rgb="FFF8696B"/>
        <color rgb="FFFFEB84"/>
        <color rgb="FF63BE7B"/>
      </colorScale>
    </cfRule>
  </conditionalFormatting>
  <conditionalFormatting sqref="AB3:AR67">
    <cfRule type="colorScale" priority="239">
      <colorScale>
        <cfvo type="min"/>
        <cfvo type="percentile" val="50"/>
        <cfvo type="max"/>
        <color rgb="FFF8696B"/>
        <color rgb="FFFFEB84"/>
        <color rgb="FF63BE7B"/>
      </colorScale>
    </cfRule>
  </conditionalFormatting>
  <conditionalFormatting sqref="AB3:AR67">
    <cfRule type="colorScale" priority="238">
      <colorScale>
        <cfvo type="min"/>
        <cfvo type="percentile" val="50"/>
        <cfvo type="max"/>
        <color rgb="FFF8696B"/>
        <color rgb="FFFFEB84"/>
        <color rgb="FF63BE7B"/>
      </colorScale>
    </cfRule>
  </conditionalFormatting>
  <conditionalFormatting sqref="AB3:AR67">
    <cfRule type="colorScale" priority="237">
      <colorScale>
        <cfvo type="min"/>
        <cfvo type="percentile" val="50"/>
        <cfvo type="max"/>
        <color rgb="FFF8696B"/>
        <color rgb="FFFFEB84"/>
        <color rgb="FF63BE7B"/>
      </colorScale>
    </cfRule>
  </conditionalFormatting>
  <conditionalFormatting sqref="AB3:AR67">
    <cfRule type="colorScale" priority="236">
      <colorScale>
        <cfvo type="min"/>
        <cfvo type="percentile" val="50"/>
        <cfvo type="max"/>
        <color rgb="FFF8696B"/>
        <color rgb="FFFFEB84"/>
        <color rgb="FF63BE7B"/>
      </colorScale>
    </cfRule>
  </conditionalFormatting>
  <conditionalFormatting sqref="AM9:AR67">
    <cfRule type="colorScale" priority="79">
      <colorScale>
        <cfvo type="min"/>
        <cfvo type="percentile" val="50"/>
        <cfvo type="max"/>
        <color rgb="FFF8696B"/>
        <color rgb="FFFFEB84"/>
        <color rgb="FF63BE7B"/>
      </colorScale>
    </cfRule>
  </conditionalFormatting>
  <conditionalFormatting sqref="AM9:AR67">
    <cfRule type="colorScale" priority="78">
      <colorScale>
        <cfvo type="min"/>
        <cfvo type="percentile" val="50"/>
        <cfvo type="max"/>
        <color rgb="FFF8696B"/>
        <color rgb="FFFFEB84"/>
        <color rgb="FF63BE7B"/>
      </colorScale>
    </cfRule>
  </conditionalFormatting>
  <conditionalFormatting sqref="AM9:AR67">
    <cfRule type="colorScale" priority="77">
      <colorScale>
        <cfvo type="min"/>
        <cfvo type="percentile" val="50"/>
        <cfvo type="max"/>
        <color rgb="FFF8696B"/>
        <color rgb="FFFFEB84"/>
        <color rgb="FF63BE7B"/>
      </colorScale>
    </cfRule>
  </conditionalFormatting>
  <conditionalFormatting sqref="AM9:AR67">
    <cfRule type="colorScale" priority="76">
      <colorScale>
        <cfvo type="min"/>
        <cfvo type="percentile" val="50"/>
        <cfvo type="max"/>
        <color rgb="FFF8696B"/>
        <color rgb="FFFFEB84"/>
        <color rgb="FF63BE7B"/>
      </colorScale>
    </cfRule>
  </conditionalFormatting>
  <conditionalFormatting sqref="AM9:AR67">
    <cfRule type="colorScale" priority="75">
      <colorScale>
        <cfvo type="min"/>
        <cfvo type="percentile" val="50"/>
        <cfvo type="max"/>
        <color rgb="FFF8696B"/>
        <color rgb="FFFFEB84"/>
        <color rgb="FF63BE7B"/>
      </colorScale>
    </cfRule>
  </conditionalFormatting>
  <conditionalFormatting sqref="AM9:AR67">
    <cfRule type="colorScale" priority="74">
      <colorScale>
        <cfvo type="min"/>
        <cfvo type="percentile" val="50"/>
        <cfvo type="max"/>
        <color rgb="FFF8696B"/>
        <color rgb="FFFFEB84"/>
        <color rgb="FF63BE7B"/>
      </colorScale>
    </cfRule>
  </conditionalFormatting>
  <conditionalFormatting sqref="AM9:AR67">
    <cfRule type="colorScale" priority="73">
      <colorScale>
        <cfvo type="min"/>
        <cfvo type="percentile" val="50"/>
        <cfvo type="max"/>
        <color rgb="FFF8696B"/>
        <color rgb="FFFFEB84"/>
        <color rgb="FF63BE7B"/>
      </colorScale>
    </cfRule>
  </conditionalFormatting>
  <conditionalFormatting sqref="AM9:AR67">
    <cfRule type="colorScale" priority="72">
      <colorScale>
        <cfvo type="min"/>
        <cfvo type="percentile" val="50"/>
        <cfvo type="max"/>
        <color rgb="FFF8696B"/>
        <color rgb="FFFFEB84"/>
        <color rgb="FF63BE7B"/>
      </colorScale>
    </cfRule>
  </conditionalFormatting>
  <conditionalFormatting sqref="AB3:AR67">
    <cfRule type="colorScale" priority="70">
      <colorScale>
        <cfvo type="min"/>
        <cfvo type="percentile" val="50"/>
        <cfvo type="max"/>
        <color rgb="FFF8696B"/>
        <color rgb="FFFFEB84"/>
        <color rgb="FF63BE7B"/>
      </colorScale>
    </cfRule>
  </conditionalFormatting>
  <conditionalFormatting sqref="AB68:AR68">
    <cfRule type="colorScale" priority="69">
      <colorScale>
        <cfvo type="min"/>
        <cfvo type="percentile" val="50"/>
        <cfvo type="max"/>
        <color rgb="FFF8696B"/>
        <color rgb="FFFFEB84"/>
        <color rgb="FF63BE7B"/>
      </colorScale>
    </cfRule>
  </conditionalFormatting>
  <conditionalFormatting sqref="E3:U67">
    <cfRule type="colorScale" priority="42">
      <colorScale>
        <cfvo type="min"/>
        <cfvo type="percentile" val="50"/>
        <cfvo type="max"/>
        <color rgb="FF63BE7B"/>
        <color rgb="FFFFEB84"/>
        <color rgb="FFF8696B"/>
      </colorScale>
    </cfRule>
  </conditionalFormatting>
  <conditionalFormatting sqref="BV3:CK67 BS3:BU68">
    <cfRule type="colorScale" priority="41">
      <colorScale>
        <cfvo type="min"/>
        <cfvo type="percentile" val="50"/>
        <cfvo type="max"/>
        <color rgb="FFF8696B"/>
        <color rgb="FFFFEB84"/>
        <color rgb="FF63BE7B"/>
      </colorScale>
    </cfRule>
  </conditionalFormatting>
  <conditionalFormatting sqref="AY3:BN67 AV3:AX68">
    <cfRule type="colorScale" priority="40">
      <colorScale>
        <cfvo type="min"/>
        <cfvo type="percentile" val="50"/>
        <cfvo type="max"/>
        <color rgb="FFF8696B"/>
        <color rgb="FFFFEB84"/>
        <color rgb="FF63BE7B"/>
      </colorScale>
    </cfRule>
  </conditionalFormatting>
  <conditionalFormatting sqref="C3:U13 C14:C67 E14:U67 D14:D68">
    <cfRule type="colorScale" priority="38">
      <colorScale>
        <cfvo type="min"/>
        <cfvo type="percentile" val="50"/>
        <cfvo type="max"/>
        <color rgb="FF63BE7B"/>
        <color rgb="FFFFEB84"/>
        <color rgb="FFF8696B"/>
      </colorScale>
    </cfRule>
  </conditionalFormatting>
  <conditionalFormatting sqref="Z3:AR68">
    <cfRule type="colorScale" priority="29">
      <colorScale>
        <cfvo type="min"/>
        <cfvo type="percentile" val="50"/>
        <cfvo type="max"/>
        <color rgb="FFF8696B"/>
        <color rgb="FFFFEB84"/>
        <color rgb="FF63BE7B"/>
      </colorScale>
    </cfRule>
  </conditionalFormatting>
  <conditionalFormatting sqref="C3:D13 C14:C67 D14:D68">
    <cfRule type="colorScale" priority="587">
      <colorScale>
        <cfvo type="min"/>
        <cfvo type="percentile" val="50"/>
        <cfvo type="max"/>
        <color rgb="FF63BE7B"/>
        <color rgb="FFFFEB84"/>
        <color rgb="FFF8696B"/>
      </colorScale>
    </cfRule>
  </conditionalFormatting>
  <conditionalFormatting sqref="AA68">
    <cfRule type="colorScale" priority="30">
      <colorScale>
        <cfvo type="min"/>
        <cfvo type="percentile" val="50"/>
        <cfvo type="max"/>
        <color rgb="FFF8696B"/>
        <color rgb="FFFFEB84"/>
        <color rgb="FF63BE7B"/>
      </colorScale>
    </cfRule>
  </conditionalFormatting>
  <conditionalFormatting sqref="Z3:AA68">
    <cfRule type="colorScale" priority="609">
      <colorScale>
        <cfvo type="min"/>
        <cfvo type="percentile" val="50"/>
        <cfvo type="max"/>
        <color rgb="FFF8696B"/>
        <color rgb="FFFFEB84"/>
        <color rgb="FF63BE7B"/>
      </colorScale>
    </cfRule>
  </conditionalFormatting>
  <conditionalFormatting sqref="B3:B67">
    <cfRule type="colorScale" priority="27">
      <colorScale>
        <cfvo type="min"/>
        <cfvo type="percentile" val="50"/>
        <cfvo type="max"/>
        <color rgb="FF63BE7B"/>
        <color rgb="FFFFEB84"/>
        <color rgb="FFF8696B"/>
      </colorScale>
    </cfRule>
  </conditionalFormatting>
  <conditionalFormatting sqref="B3:B67">
    <cfRule type="colorScale" priority="28">
      <colorScale>
        <cfvo type="min"/>
        <cfvo type="percentile" val="50"/>
        <cfvo type="max"/>
        <color rgb="FF63BE7B"/>
        <color rgb="FFFFEB84"/>
        <color rgb="FFF8696B"/>
      </colorScale>
    </cfRule>
  </conditionalFormatting>
  <conditionalFormatting sqref="Y3:Y68">
    <cfRule type="colorScale" priority="21">
      <colorScale>
        <cfvo type="min"/>
        <cfvo type="percentile" val="50"/>
        <cfvo type="max"/>
        <color rgb="FFF8696B"/>
        <color rgb="FFFFEB84"/>
        <color rgb="FF63BE7B"/>
      </colorScale>
    </cfRule>
  </conditionalFormatting>
  <conditionalFormatting sqref="Y3:Y68">
    <cfRule type="colorScale" priority="22">
      <colorScale>
        <cfvo type="min"/>
        <cfvo type="percentile" val="50"/>
        <cfvo type="max"/>
        <color rgb="FFF8696B"/>
        <color rgb="FFFFEB84"/>
        <color rgb="FF63BE7B"/>
      </colorScale>
    </cfRule>
  </conditionalFormatting>
  <conditionalFormatting sqref="B3:U67">
    <cfRule type="colorScale" priority="4">
      <colorScale>
        <cfvo type="min"/>
        <cfvo type="percentile" val="50"/>
        <cfvo type="max"/>
        <color rgb="FF63BE7B"/>
        <color rgb="FFFFEB84"/>
        <color rgb="FFF8696B"/>
      </colorScale>
    </cfRule>
  </conditionalFormatting>
  <conditionalFormatting sqref="Y3:AR68">
    <cfRule type="colorScale" priority="8">
      <colorScale>
        <cfvo type="min"/>
        <cfvo type="percentile" val="50"/>
        <cfvo type="max"/>
        <color rgb="FFF8696B"/>
        <color rgb="FFFFEB84"/>
        <color rgb="FF63BE7B"/>
      </colorScale>
    </cfRule>
  </conditionalFormatting>
  <conditionalFormatting sqref="Y3:AR68">
    <cfRule type="colorScale" priority="1">
      <colorScale>
        <cfvo type="min"/>
        <cfvo type="percentile" val="50"/>
        <cfvo type="max"/>
        <color rgb="FFF8696B"/>
        <color rgb="FFFFEB84"/>
        <color rgb="FF63BE7B"/>
      </colorScale>
    </cfRule>
  </conditionalFormatting>
  <pageMargins left="0.7" right="0.7" top="0.75" bottom="0.75" header="0.3" footer="0.3"/>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CN189"/>
  <sheetViews>
    <sheetView showGridLines="0" zoomScale="70" zoomScaleNormal="70" workbookViewId="0">
      <pane xSplit="1" ySplit="2" topLeftCell="B3" activePane="bottomRight" state="frozen"/>
      <selection activeCell="X67" sqref="X67"/>
      <selection pane="topRight" activeCell="X67" sqref="X67"/>
      <selection pane="bottomLeft" activeCell="X67" sqref="X67"/>
      <selection pane="bottomRight" activeCell="B3" sqref="B3"/>
    </sheetView>
  </sheetViews>
  <sheetFormatPr defaultColWidth="9.08984375" defaultRowHeight="11.5" x14ac:dyDescent="0.25"/>
  <cols>
    <col min="1" max="1" width="18.36328125" style="43" bestFit="1" customWidth="1"/>
    <col min="2" max="2" width="8.1796875" style="43" bestFit="1" customWidth="1"/>
    <col min="3" max="3" width="6.08984375" style="43" bestFit="1" customWidth="1"/>
    <col min="4" max="7" width="5.90625" style="43" bestFit="1" customWidth="1"/>
    <col min="8" max="8" width="6.08984375" style="43" bestFit="1" customWidth="1"/>
    <col min="9" max="11" width="6.08984375" style="65" bestFit="1" customWidth="1"/>
    <col min="12" max="21" width="6.08984375" style="53" bestFit="1" customWidth="1"/>
    <col min="22" max="22" width="1.6328125" style="87" customWidth="1"/>
    <col min="23" max="23" width="10.08984375" style="67" customWidth="1"/>
    <col min="24" max="24" width="2.6328125" style="54" customWidth="1"/>
    <col min="25" max="25" width="8.90625" style="54" customWidth="1"/>
    <col min="26" max="26" width="8.90625" style="41" customWidth="1"/>
    <col min="27" max="27" width="7.90625" style="54" customWidth="1"/>
    <col min="28" max="30" width="9.453125" style="54" customWidth="1"/>
    <col min="31" max="31" width="8.36328125" style="54" customWidth="1"/>
    <col min="32" max="33" width="12" style="68" bestFit="1" customWidth="1"/>
    <col min="34" max="34" width="11.81640625" style="68" bestFit="1" customWidth="1"/>
    <col min="35" max="36" width="11.1796875" style="53" bestFit="1" customWidth="1"/>
    <col min="37" max="37" width="11" style="53" bestFit="1" customWidth="1"/>
    <col min="38" max="38" width="11.1796875" style="53" bestFit="1" customWidth="1"/>
    <col min="39" max="39" width="11.54296875" style="53" bestFit="1" customWidth="1"/>
    <col min="40" max="40" width="11.1796875" style="53" bestFit="1" customWidth="1"/>
    <col min="41" max="41" width="11.54296875" style="53" bestFit="1" customWidth="1"/>
    <col min="42" max="42" width="11" style="53" bestFit="1" customWidth="1"/>
    <col min="43" max="43" width="11.1796875" style="53" bestFit="1" customWidth="1"/>
    <col min="44" max="44" width="11" style="53" bestFit="1" customWidth="1"/>
    <col min="45" max="45" width="1.6328125" style="87" customWidth="1"/>
    <col min="46" max="46" width="10" style="67" customWidth="1"/>
    <col min="47" max="47" width="2.6328125" style="54" customWidth="1"/>
    <col min="48" max="49" width="9" style="54" bestFit="1" customWidth="1"/>
    <col min="50" max="50" width="10" style="54" bestFit="1" customWidth="1"/>
    <col min="51" max="51" width="7.54296875" style="54" bestFit="1" customWidth="1"/>
    <col min="52" max="52" width="8.54296875" style="54" bestFit="1" customWidth="1"/>
    <col min="53" max="54" width="7.54296875" style="54" bestFit="1" customWidth="1"/>
    <col min="55" max="55" width="6.08984375" style="54" bestFit="1" customWidth="1"/>
    <col min="56" max="56" width="7.08984375" style="54" bestFit="1" customWidth="1"/>
    <col min="57" max="57" width="7.90625" style="54" bestFit="1" customWidth="1"/>
    <col min="58" max="58" width="6.08984375" style="53" bestFit="1" customWidth="1"/>
    <col min="59" max="59" width="7.08984375" style="53" bestFit="1" customWidth="1"/>
    <col min="60" max="60" width="6.08984375" style="53" bestFit="1" customWidth="1"/>
    <col min="61" max="61" width="7.08984375" style="53" bestFit="1" customWidth="1"/>
    <col min="62" max="63" width="6.08984375" style="53" bestFit="1" customWidth="1"/>
    <col min="64" max="64" width="7.54296875" style="53" bestFit="1" customWidth="1"/>
    <col min="65" max="65" width="7.08984375" style="53" bestFit="1" customWidth="1"/>
    <col min="66" max="66" width="7.08984375" style="53" customWidth="1"/>
    <col min="67" max="67" width="1.6328125" style="87" customWidth="1"/>
    <col min="68" max="68" width="8.6328125" style="67" customWidth="1"/>
    <col min="69" max="69" width="9" style="67" customWidth="1"/>
    <col min="70" max="70" width="2.6328125" style="54" customWidth="1"/>
    <col min="71" max="72" width="6.6328125" style="54" bestFit="1" customWidth="1"/>
    <col min="73" max="73" width="6.54296875" style="54" bestFit="1" customWidth="1"/>
    <col min="74" max="74" width="6.08984375" style="54" bestFit="1" customWidth="1"/>
    <col min="75" max="75" width="5.90625" style="54" bestFit="1" customWidth="1"/>
    <col min="76" max="80" width="6.08984375" style="54" bestFit="1" customWidth="1"/>
    <col min="81" max="89" width="6.08984375" style="53" bestFit="1" customWidth="1"/>
    <col min="90" max="90" width="1.6328125" style="53" customWidth="1"/>
    <col min="91" max="91" width="8.90625" style="67" customWidth="1"/>
    <col min="92" max="92" width="8" style="65" customWidth="1"/>
    <col min="93" max="16384" width="9.08984375" style="43"/>
  </cols>
  <sheetData>
    <row r="1" spans="1:92" s="29" customFormat="1" ht="28.5" customHeight="1" x14ac:dyDescent="0.25">
      <c r="A1" s="88" t="s">
        <v>196</v>
      </c>
      <c r="B1" s="242" t="s">
        <v>225</v>
      </c>
      <c r="C1" s="243"/>
      <c r="D1" s="243"/>
      <c r="E1" s="243"/>
      <c r="F1" s="243"/>
      <c r="G1" s="243"/>
      <c r="H1" s="243"/>
      <c r="I1" s="243"/>
      <c r="J1" s="243"/>
      <c r="K1" s="243"/>
      <c r="L1" s="243"/>
      <c r="M1" s="243"/>
      <c r="N1" s="243"/>
      <c r="O1" s="243"/>
      <c r="P1" s="243"/>
      <c r="Q1" s="243"/>
      <c r="R1" s="243"/>
      <c r="S1" s="243"/>
      <c r="T1" s="243"/>
      <c r="U1" s="243"/>
      <c r="V1" s="71"/>
      <c r="W1" s="248" t="s">
        <v>302</v>
      </c>
      <c r="X1" s="72"/>
      <c r="Y1" s="242" t="s">
        <v>226</v>
      </c>
      <c r="Z1" s="243"/>
      <c r="AA1" s="243"/>
      <c r="AB1" s="243"/>
      <c r="AC1" s="243"/>
      <c r="AD1" s="243"/>
      <c r="AE1" s="243"/>
      <c r="AF1" s="243"/>
      <c r="AG1" s="243"/>
      <c r="AH1" s="243"/>
      <c r="AI1" s="243"/>
      <c r="AJ1" s="243"/>
      <c r="AK1" s="243"/>
      <c r="AL1" s="243"/>
      <c r="AM1" s="243"/>
      <c r="AN1" s="243"/>
      <c r="AO1" s="243"/>
      <c r="AP1" s="243"/>
      <c r="AQ1" s="243"/>
      <c r="AR1" s="243"/>
      <c r="AS1" s="71"/>
      <c r="AT1" s="248" t="s">
        <v>306</v>
      </c>
      <c r="AU1" s="73"/>
      <c r="AV1" s="252" t="s">
        <v>227</v>
      </c>
      <c r="AW1" s="253"/>
      <c r="AX1" s="253"/>
      <c r="AY1" s="253"/>
      <c r="AZ1" s="253"/>
      <c r="BA1" s="253"/>
      <c r="BB1" s="253"/>
      <c r="BC1" s="253"/>
      <c r="BD1" s="253"/>
      <c r="BE1" s="253"/>
      <c r="BF1" s="253"/>
      <c r="BG1" s="253"/>
      <c r="BH1" s="253"/>
      <c r="BI1" s="253"/>
      <c r="BJ1" s="253"/>
      <c r="BK1" s="253"/>
      <c r="BL1" s="253"/>
      <c r="BM1" s="253"/>
      <c r="BN1" s="253"/>
      <c r="BO1" s="71"/>
      <c r="BP1" s="250" t="s">
        <v>304</v>
      </c>
      <c r="BQ1" s="248" t="s">
        <v>305</v>
      </c>
      <c r="BR1" s="215"/>
      <c r="BS1" s="254" t="s">
        <v>228</v>
      </c>
      <c r="BT1" s="255"/>
      <c r="BU1" s="255"/>
      <c r="BV1" s="255"/>
      <c r="BW1" s="255"/>
      <c r="BX1" s="255"/>
      <c r="BY1" s="255"/>
      <c r="BZ1" s="255"/>
      <c r="CA1" s="255"/>
      <c r="CB1" s="255"/>
      <c r="CC1" s="255"/>
      <c r="CD1" s="255"/>
      <c r="CE1" s="255"/>
      <c r="CF1" s="255"/>
      <c r="CG1" s="255"/>
      <c r="CH1" s="255"/>
      <c r="CI1" s="255"/>
      <c r="CJ1" s="255"/>
      <c r="CK1" s="255"/>
      <c r="CL1" s="71"/>
      <c r="CM1" s="250" t="s">
        <v>304</v>
      </c>
      <c r="CN1" s="248" t="s">
        <v>305</v>
      </c>
    </row>
    <row r="2" spans="1:92" s="33" customFormat="1" ht="50.25" customHeight="1" x14ac:dyDescent="0.25">
      <c r="A2" s="70" t="s">
        <v>195</v>
      </c>
      <c r="B2" s="154">
        <v>2023</v>
      </c>
      <c r="C2" s="154">
        <v>2022</v>
      </c>
      <c r="D2" s="154">
        <v>2021</v>
      </c>
      <c r="E2" s="154">
        <v>2019</v>
      </c>
      <c r="F2" s="154">
        <v>2018</v>
      </c>
      <c r="G2" s="154">
        <v>2017</v>
      </c>
      <c r="H2" s="31">
        <v>2016</v>
      </c>
      <c r="I2" s="31">
        <v>2015</v>
      </c>
      <c r="J2" s="31">
        <v>2014</v>
      </c>
      <c r="K2" s="31">
        <v>2013</v>
      </c>
      <c r="L2" s="31">
        <v>2012</v>
      </c>
      <c r="M2" s="31">
        <v>2011</v>
      </c>
      <c r="N2" s="31">
        <v>2010</v>
      </c>
      <c r="O2" s="31">
        <v>2009</v>
      </c>
      <c r="P2" s="31">
        <v>2008</v>
      </c>
      <c r="Q2" s="31">
        <v>2007</v>
      </c>
      <c r="R2" s="31">
        <v>2006</v>
      </c>
      <c r="S2" s="31">
        <v>2005</v>
      </c>
      <c r="T2" s="31">
        <v>2004</v>
      </c>
      <c r="U2" s="31">
        <v>2003</v>
      </c>
      <c r="V2" s="74"/>
      <c r="W2" s="249"/>
      <c r="X2" s="75"/>
      <c r="Y2" s="34">
        <v>2023</v>
      </c>
      <c r="Z2" s="31">
        <v>2022</v>
      </c>
      <c r="AA2" s="172">
        <v>2021</v>
      </c>
      <c r="AB2" s="31">
        <v>2019</v>
      </c>
      <c r="AC2" s="172">
        <v>2018</v>
      </c>
      <c r="AD2" s="31">
        <v>2017</v>
      </c>
      <c r="AE2" s="31">
        <v>2016</v>
      </c>
      <c r="AF2" s="31">
        <v>2015</v>
      </c>
      <c r="AG2" s="31">
        <v>2014</v>
      </c>
      <c r="AH2" s="31">
        <v>2013</v>
      </c>
      <c r="AI2" s="31">
        <v>2012</v>
      </c>
      <c r="AJ2" s="31">
        <v>2011</v>
      </c>
      <c r="AK2" s="31">
        <v>2010</v>
      </c>
      <c r="AL2" s="31">
        <v>2009</v>
      </c>
      <c r="AM2" s="31">
        <v>2008</v>
      </c>
      <c r="AN2" s="31">
        <v>2007</v>
      </c>
      <c r="AO2" s="31">
        <v>2006</v>
      </c>
      <c r="AP2" s="31">
        <v>2005</v>
      </c>
      <c r="AQ2" s="31">
        <v>2004</v>
      </c>
      <c r="AR2" s="31">
        <v>2003</v>
      </c>
      <c r="AS2" s="74"/>
      <c r="AT2" s="249"/>
      <c r="AU2" s="203"/>
      <c r="AV2" s="34">
        <v>2023</v>
      </c>
      <c r="AW2" s="31">
        <v>2022</v>
      </c>
      <c r="AX2" s="172">
        <v>2021</v>
      </c>
      <c r="AY2" s="172">
        <v>2019</v>
      </c>
      <c r="AZ2" s="172">
        <v>2018</v>
      </c>
      <c r="BA2" s="31">
        <v>2017</v>
      </c>
      <c r="BB2" s="31">
        <v>2016</v>
      </c>
      <c r="BC2" s="31">
        <v>2015</v>
      </c>
      <c r="BD2" s="31">
        <v>2014</v>
      </c>
      <c r="BE2" s="31">
        <v>2013</v>
      </c>
      <c r="BF2" s="31">
        <v>2012</v>
      </c>
      <c r="BG2" s="31">
        <v>2011</v>
      </c>
      <c r="BH2" s="31">
        <v>2010</v>
      </c>
      <c r="BI2" s="31">
        <v>2009</v>
      </c>
      <c r="BJ2" s="31">
        <v>2008</v>
      </c>
      <c r="BK2" s="31">
        <v>2007</v>
      </c>
      <c r="BL2" s="31">
        <v>2006</v>
      </c>
      <c r="BM2" s="31">
        <v>2005</v>
      </c>
      <c r="BN2" s="31">
        <v>2004</v>
      </c>
      <c r="BO2" s="74"/>
      <c r="BP2" s="251"/>
      <c r="BQ2" s="249"/>
      <c r="BR2" s="216"/>
      <c r="BS2" s="34">
        <v>2023</v>
      </c>
      <c r="BT2" s="31">
        <v>2022</v>
      </c>
      <c r="BU2" s="31">
        <v>2021</v>
      </c>
      <c r="BV2" s="31">
        <v>2019</v>
      </c>
      <c r="BW2" s="172">
        <v>2018</v>
      </c>
      <c r="BX2" s="31">
        <v>2017</v>
      </c>
      <c r="BY2" s="31">
        <v>2016</v>
      </c>
      <c r="BZ2" s="31">
        <v>2015</v>
      </c>
      <c r="CA2" s="31">
        <v>2014</v>
      </c>
      <c r="CB2" s="31">
        <v>2013</v>
      </c>
      <c r="CC2" s="31">
        <v>2012</v>
      </c>
      <c r="CD2" s="31">
        <v>2011</v>
      </c>
      <c r="CE2" s="31">
        <v>2010</v>
      </c>
      <c r="CF2" s="31">
        <v>2009</v>
      </c>
      <c r="CG2" s="31">
        <v>2008</v>
      </c>
      <c r="CH2" s="31">
        <v>2007</v>
      </c>
      <c r="CI2" s="31">
        <v>2006</v>
      </c>
      <c r="CJ2" s="31">
        <v>2005</v>
      </c>
      <c r="CK2" s="31">
        <v>2004</v>
      </c>
      <c r="CL2" s="74"/>
      <c r="CM2" s="251"/>
      <c r="CN2" s="249"/>
    </row>
    <row r="3" spans="1:92" ht="12" x14ac:dyDescent="0.3">
      <c r="A3" s="77" t="s">
        <v>186</v>
      </c>
      <c r="B3" s="98">
        <v>1</v>
      </c>
      <c r="C3" s="188">
        <v>1</v>
      </c>
      <c r="D3" s="188">
        <v>1</v>
      </c>
      <c r="E3" s="98">
        <v>1</v>
      </c>
      <c r="F3" s="98">
        <v>1</v>
      </c>
      <c r="G3" s="98">
        <v>1</v>
      </c>
      <c r="H3" s="98">
        <v>1</v>
      </c>
      <c r="I3" s="98">
        <v>1</v>
      </c>
      <c r="J3" s="98">
        <v>1</v>
      </c>
      <c r="K3" s="98">
        <v>1</v>
      </c>
      <c r="L3" s="98">
        <v>1</v>
      </c>
      <c r="M3" s="98">
        <v>1</v>
      </c>
      <c r="N3" s="98">
        <v>1</v>
      </c>
      <c r="O3" s="98">
        <v>1</v>
      </c>
      <c r="P3" s="98">
        <v>1</v>
      </c>
      <c r="Q3" s="98">
        <v>1</v>
      </c>
      <c r="R3" s="98">
        <v>1</v>
      </c>
      <c r="S3" s="98">
        <v>1</v>
      </c>
      <c r="T3" s="98">
        <v>1</v>
      </c>
      <c r="U3" s="98">
        <v>1</v>
      </c>
      <c r="V3" s="78"/>
      <c r="W3" s="60">
        <v>2023</v>
      </c>
      <c r="X3" s="39"/>
      <c r="Y3" s="116">
        <v>6257.6989249689568</v>
      </c>
      <c r="Z3" s="79">
        <v>5961.7326675594759</v>
      </c>
      <c r="AA3" s="79">
        <v>783.39352276981811</v>
      </c>
      <c r="AB3" s="79">
        <v>4184.0808522390644</v>
      </c>
      <c r="AC3" s="79">
        <v>4024.9257688690582</v>
      </c>
      <c r="AD3" s="79">
        <v>4349.2250926801516</v>
      </c>
      <c r="AE3" s="79">
        <v>3884.9560258686006</v>
      </c>
      <c r="AF3" s="79">
        <v>3297.115419820469</v>
      </c>
      <c r="AG3" s="79">
        <v>2945.988875143099</v>
      </c>
      <c r="AH3" s="79">
        <v>2509.2130395816139</v>
      </c>
      <c r="AI3" s="79">
        <v>2380.9142411234566</v>
      </c>
      <c r="AJ3" s="79">
        <v>2408.3834639333922</v>
      </c>
      <c r="AK3" s="79">
        <v>2077.0514260115078</v>
      </c>
      <c r="AL3" s="79">
        <v>2062.7408788218654</v>
      </c>
      <c r="AM3" s="79">
        <v>2223.131772837964</v>
      </c>
      <c r="AN3" s="79">
        <v>2537.4443693507469</v>
      </c>
      <c r="AO3" s="79">
        <v>2907.7587267391805</v>
      </c>
      <c r="AP3" s="79">
        <v>2384.0139742330248</v>
      </c>
      <c r="AQ3" s="79">
        <v>2400.2253222885424</v>
      </c>
      <c r="AR3" s="79">
        <v>2314.6715820277414</v>
      </c>
      <c r="AS3" s="80"/>
      <c r="AT3" s="60">
        <v>2023</v>
      </c>
      <c r="AU3" s="94"/>
      <c r="AV3" s="184">
        <v>295.96625740948093</v>
      </c>
      <c r="AW3" s="79">
        <v>5178.3391447896574</v>
      </c>
      <c r="AX3" s="79">
        <v>-3400.6873294692464</v>
      </c>
      <c r="AY3" s="79">
        <v>159.1550833700062</v>
      </c>
      <c r="AZ3" s="79">
        <v>-324.29932381109347</v>
      </c>
      <c r="BA3" s="79">
        <v>464.26906681155106</v>
      </c>
      <c r="BB3" s="79">
        <v>587.84060604813158</v>
      </c>
      <c r="BC3" s="79">
        <v>351.12654467737002</v>
      </c>
      <c r="BD3" s="79">
        <v>436.77583556148511</v>
      </c>
      <c r="BE3" s="79">
        <v>128.29879845815731</v>
      </c>
      <c r="BF3" s="79">
        <v>-27.469222809935673</v>
      </c>
      <c r="BG3" s="79">
        <v>331.33203792188442</v>
      </c>
      <c r="BH3" s="79">
        <v>14.310547189642421</v>
      </c>
      <c r="BI3" s="79">
        <v>-160.39089401609863</v>
      </c>
      <c r="BJ3" s="79">
        <v>-314.31259651278287</v>
      </c>
      <c r="BK3" s="79">
        <v>-370.31435738843356</v>
      </c>
      <c r="BL3" s="79">
        <v>523.74475250615569</v>
      </c>
      <c r="BM3" s="79">
        <v>-16.211348055517647</v>
      </c>
      <c r="BN3" s="79">
        <v>85.553740260801078</v>
      </c>
      <c r="BO3" s="81"/>
      <c r="BP3" s="119">
        <v>207.52775489164293</v>
      </c>
      <c r="BQ3" s="120">
        <v>3943.0273429412155</v>
      </c>
      <c r="BR3" s="217"/>
      <c r="BS3" s="42">
        <v>4.9644335617390123E-2</v>
      </c>
      <c r="BT3" s="42">
        <v>6.6101378097699586</v>
      </c>
      <c r="BU3" s="42">
        <v>-0.812768072502568</v>
      </c>
      <c r="BV3" s="42">
        <v>3.9542364880613912E-2</v>
      </c>
      <c r="BW3" s="42">
        <v>-7.4564851646077623E-2</v>
      </c>
      <c r="BX3" s="42">
        <v>0.11950432996413385</v>
      </c>
      <c r="BY3" s="42">
        <v>0.17828936242703319</v>
      </c>
      <c r="BZ3" s="42">
        <v>0.11918800768054982</v>
      </c>
      <c r="CA3" s="42">
        <v>0.1740688529317993</v>
      </c>
      <c r="CB3" s="42">
        <v>5.388635854335444E-2</v>
      </c>
      <c r="CC3" s="42">
        <v>-1.1405668250633383E-2</v>
      </c>
      <c r="CD3" s="42">
        <v>0.15952038248669176</v>
      </c>
      <c r="CE3" s="42">
        <v>6.937636877500486E-3</v>
      </c>
      <c r="CF3" s="42">
        <v>-7.2146372957168303E-2</v>
      </c>
      <c r="CG3" s="42">
        <v>-0.12386974875559764</v>
      </c>
      <c r="CH3" s="42">
        <v>-0.12735388049328</v>
      </c>
      <c r="CI3" s="42">
        <v>0.21969030306319937</v>
      </c>
      <c r="CJ3" s="42">
        <v>-6.7540942531431059E-3</v>
      </c>
      <c r="CK3" s="42">
        <v>3.696150284346289E-2</v>
      </c>
      <c r="CL3" s="40"/>
      <c r="CM3" s="63">
        <v>0.34413202938037996</v>
      </c>
      <c r="CN3" s="64">
        <v>1.7034932184577873</v>
      </c>
    </row>
    <row r="4" spans="1:92" ht="12" x14ac:dyDescent="0.3">
      <c r="A4" s="77" t="s">
        <v>9</v>
      </c>
      <c r="B4" s="98">
        <v>2</v>
      </c>
      <c r="C4" s="188">
        <v>3</v>
      </c>
      <c r="D4" s="188">
        <v>5</v>
      </c>
      <c r="E4" s="98">
        <v>3</v>
      </c>
      <c r="F4" s="98">
        <v>3</v>
      </c>
      <c r="G4" s="98">
        <v>3</v>
      </c>
      <c r="H4" s="98">
        <v>2</v>
      </c>
      <c r="I4" s="98">
        <v>3</v>
      </c>
      <c r="J4" s="98">
        <v>2</v>
      </c>
      <c r="K4" s="98">
        <v>2</v>
      </c>
      <c r="L4" s="98">
        <v>3</v>
      </c>
      <c r="M4" s="98">
        <v>2</v>
      </c>
      <c r="N4" s="98">
        <v>2</v>
      </c>
      <c r="O4" s="98">
        <v>2</v>
      </c>
      <c r="P4" s="98">
        <v>2</v>
      </c>
      <c r="Q4" s="98">
        <v>2</v>
      </c>
      <c r="R4" s="98">
        <v>2</v>
      </c>
      <c r="S4" s="98">
        <v>2</v>
      </c>
      <c r="T4" s="98">
        <v>2</v>
      </c>
      <c r="U4" s="98">
        <v>2</v>
      </c>
      <c r="V4" s="78"/>
      <c r="W4" s="60">
        <v>2023</v>
      </c>
      <c r="X4" s="39"/>
      <c r="Y4" s="116">
        <v>1828.811101901443</v>
      </c>
      <c r="Z4" s="79">
        <v>1391.8103959541832</v>
      </c>
      <c r="AA4" s="79">
        <v>235.37843857372252</v>
      </c>
      <c r="AB4" s="79">
        <v>1567.282374091955</v>
      </c>
      <c r="AC4" s="79">
        <v>1482.6408689046716</v>
      </c>
      <c r="AD4" s="79">
        <v>1503.3207136067897</v>
      </c>
      <c r="AE4" s="79">
        <v>1461.9742777040065</v>
      </c>
      <c r="AF4" s="79">
        <v>1333.438515156718</v>
      </c>
      <c r="AG4" s="79">
        <v>1457.0934743542964</v>
      </c>
      <c r="AH4" s="79">
        <v>1354.1316362183341</v>
      </c>
      <c r="AI4" s="79">
        <v>1246.1606243782787</v>
      </c>
      <c r="AJ4" s="79">
        <v>1221.0278926019143</v>
      </c>
      <c r="AK4" s="79">
        <v>1173.1955729842769</v>
      </c>
      <c r="AL4" s="79">
        <v>1336.51208036712</v>
      </c>
      <c r="AM4" s="79">
        <v>1125.1834956893126</v>
      </c>
      <c r="AN4" s="79">
        <v>1206.0420733893982</v>
      </c>
      <c r="AO4" s="79">
        <v>1093.0256912171492</v>
      </c>
      <c r="AP4" s="79">
        <v>998.39223003174118</v>
      </c>
      <c r="AQ4" s="79">
        <v>825.05409223371521</v>
      </c>
      <c r="AR4" s="79">
        <v>820.46041475717584</v>
      </c>
      <c r="AS4" s="80"/>
      <c r="AT4" s="60">
        <v>2023</v>
      </c>
      <c r="AU4" s="94"/>
      <c r="AV4" s="184">
        <v>437.0007059472598</v>
      </c>
      <c r="AW4" s="79">
        <v>1156.4319573804605</v>
      </c>
      <c r="AX4" s="79">
        <v>-1331.9039355182326</v>
      </c>
      <c r="AY4" s="79">
        <v>84.641505187283428</v>
      </c>
      <c r="AZ4" s="79">
        <v>-20.679844702118089</v>
      </c>
      <c r="BA4" s="79">
        <v>41.346435902783242</v>
      </c>
      <c r="BB4" s="79">
        <v>128.53576254728841</v>
      </c>
      <c r="BC4" s="79">
        <v>-123.65495919757836</v>
      </c>
      <c r="BD4" s="79">
        <v>102.96183813596235</v>
      </c>
      <c r="BE4" s="79">
        <v>107.97101184005533</v>
      </c>
      <c r="BF4" s="79">
        <v>25.13273177636438</v>
      </c>
      <c r="BG4" s="79">
        <v>47.832319617637495</v>
      </c>
      <c r="BH4" s="79">
        <v>-163.31650738284316</v>
      </c>
      <c r="BI4" s="79">
        <v>211.32858467780738</v>
      </c>
      <c r="BJ4" s="79">
        <v>-80.858577700085561</v>
      </c>
      <c r="BK4" s="79">
        <v>113.016382172249</v>
      </c>
      <c r="BL4" s="79">
        <v>94.633461185408009</v>
      </c>
      <c r="BM4" s="79">
        <v>173.33813779802597</v>
      </c>
      <c r="BN4" s="79">
        <v>4.5936774765393693</v>
      </c>
      <c r="BO4" s="81"/>
      <c r="BP4" s="119">
        <v>53.071088797066679</v>
      </c>
      <c r="BQ4" s="120">
        <v>1008.3506871442671</v>
      </c>
      <c r="BR4" s="217"/>
      <c r="BS4" s="42">
        <v>0.3139800559167869</v>
      </c>
      <c r="BT4" s="42">
        <v>4.9130751499069714</v>
      </c>
      <c r="BU4" s="42">
        <v>-0.84981746591127527</v>
      </c>
      <c r="BV4" s="42">
        <v>5.7088339437057378E-2</v>
      </c>
      <c r="BW4" s="42">
        <v>-1.375610973423147E-2</v>
      </c>
      <c r="BX4" s="42">
        <v>2.8281233489084956E-2</v>
      </c>
      <c r="BY4" s="42">
        <v>9.6394217720778608E-2</v>
      </c>
      <c r="BZ4" s="42">
        <v>-8.486412256590159E-2</v>
      </c>
      <c r="CA4" s="42">
        <v>7.6035324323049158E-2</v>
      </c>
      <c r="CB4" s="42">
        <v>8.6642933284722501E-2</v>
      </c>
      <c r="CC4" s="42">
        <v>2.0583257703317814E-2</v>
      </c>
      <c r="CD4" s="42">
        <v>4.0770968386767414E-2</v>
      </c>
      <c r="CE4" s="42">
        <v>-0.12219605776999976</v>
      </c>
      <c r="CF4" s="42">
        <v>0.18781699650539463</v>
      </c>
      <c r="CG4" s="42">
        <v>-6.7044574550243374E-2</v>
      </c>
      <c r="CH4" s="42">
        <v>0.1033977362841294</v>
      </c>
      <c r="CI4" s="42">
        <v>9.4785855036551458E-2</v>
      </c>
      <c r="CJ4" s="42">
        <v>0.21009305866084227</v>
      </c>
      <c r="CK4" s="42">
        <v>5.5989020236875131E-3</v>
      </c>
      <c r="CL4" s="40"/>
      <c r="CM4" s="63">
        <v>0.26825608937618362</v>
      </c>
      <c r="CN4" s="64">
        <v>1.2290058959672043</v>
      </c>
    </row>
    <row r="5" spans="1:92" ht="12" x14ac:dyDescent="0.3">
      <c r="A5" s="77" t="s">
        <v>8</v>
      </c>
      <c r="B5" s="98">
        <v>3</v>
      </c>
      <c r="C5" s="188">
        <v>2</v>
      </c>
      <c r="D5" s="188">
        <v>2</v>
      </c>
      <c r="E5" s="98">
        <v>4</v>
      </c>
      <c r="F5" s="98">
        <v>4</v>
      </c>
      <c r="G5" s="98">
        <v>4</v>
      </c>
      <c r="H5" s="98">
        <v>4</v>
      </c>
      <c r="I5" s="98">
        <v>2</v>
      </c>
      <c r="J5" s="98">
        <v>3</v>
      </c>
      <c r="K5" s="98">
        <v>3</v>
      </c>
      <c r="L5" s="98">
        <v>2</v>
      </c>
      <c r="M5" s="98">
        <v>3</v>
      </c>
      <c r="N5" s="98">
        <v>3</v>
      </c>
      <c r="O5" s="98">
        <v>3</v>
      </c>
      <c r="P5" s="98">
        <v>3</v>
      </c>
      <c r="Q5" s="98">
        <v>4</v>
      </c>
      <c r="R5" s="98">
        <v>3</v>
      </c>
      <c r="S5" s="98">
        <v>4</v>
      </c>
      <c r="T5" s="98">
        <v>3</v>
      </c>
      <c r="U5" s="98">
        <v>3</v>
      </c>
      <c r="V5" s="78"/>
      <c r="W5" s="60">
        <v>2022</v>
      </c>
      <c r="X5" s="39"/>
      <c r="Y5" s="116">
        <v>1634.8630381803862</v>
      </c>
      <c r="Z5" s="79">
        <v>1575.0314186579719</v>
      </c>
      <c r="AA5" s="79">
        <v>428.36201609482788</v>
      </c>
      <c r="AB5" s="79">
        <v>1397.8928011585861</v>
      </c>
      <c r="AC5" s="79">
        <v>1346.7941950316247</v>
      </c>
      <c r="AD5" s="79">
        <v>1359.6468869391256</v>
      </c>
      <c r="AE5" s="79">
        <v>1355.974502145446</v>
      </c>
      <c r="AF5" s="79">
        <v>1388.9830271163105</v>
      </c>
      <c r="AG5" s="79">
        <v>1343.190490939237</v>
      </c>
      <c r="AH5" s="79">
        <v>1291.3030293719564</v>
      </c>
      <c r="AI5" s="79">
        <v>1494.5120420748424</v>
      </c>
      <c r="AJ5" s="79">
        <v>1141.679780238273</v>
      </c>
      <c r="AK5" s="79">
        <v>1090.8747784042623</v>
      </c>
      <c r="AL5" s="79">
        <v>1047.6304143992481</v>
      </c>
      <c r="AM5" s="79">
        <v>1053.1290482480026</v>
      </c>
      <c r="AN5" s="79">
        <v>886.05090359054975</v>
      </c>
      <c r="AO5" s="79">
        <v>1055.1667397684041</v>
      </c>
      <c r="AP5" s="79">
        <v>795.79044589618616</v>
      </c>
      <c r="AQ5" s="79">
        <v>769.49998582168348</v>
      </c>
      <c r="AR5" s="79">
        <v>694.26112304117305</v>
      </c>
      <c r="AS5" s="80"/>
      <c r="AT5" s="60">
        <v>2023</v>
      </c>
      <c r="AU5" s="94"/>
      <c r="AV5" s="184">
        <v>59.831619522414258</v>
      </c>
      <c r="AW5" s="79">
        <v>1146.6694025631441</v>
      </c>
      <c r="AX5" s="79">
        <v>-969.53078506375823</v>
      </c>
      <c r="AY5" s="79">
        <v>51.098606126961386</v>
      </c>
      <c r="AZ5" s="79">
        <v>-12.852691907500912</v>
      </c>
      <c r="BA5" s="79">
        <v>3.6723847936796119</v>
      </c>
      <c r="BB5" s="79">
        <v>-33.008524970864528</v>
      </c>
      <c r="BC5" s="79">
        <v>45.792536177073544</v>
      </c>
      <c r="BD5" s="79">
        <v>51.887461567280525</v>
      </c>
      <c r="BE5" s="79">
        <v>-203.20901270288596</v>
      </c>
      <c r="BF5" s="79">
        <v>352.83226183656939</v>
      </c>
      <c r="BG5" s="79">
        <v>50.805001834010682</v>
      </c>
      <c r="BH5" s="79">
        <v>43.244364005014177</v>
      </c>
      <c r="BI5" s="79">
        <v>-5.4986338487544799</v>
      </c>
      <c r="BJ5" s="79">
        <v>167.07814465745287</v>
      </c>
      <c r="BK5" s="79">
        <v>-169.11583617785436</v>
      </c>
      <c r="BL5" s="79">
        <v>259.37629387221796</v>
      </c>
      <c r="BM5" s="79">
        <v>26.290460074502676</v>
      </c>
      <c r="BN5" s="79">
        <v>75.238862780510431</v>
      </c>
      <c r="BO5" s="81"/>
      <c r="BP5" s="119">
        <v>49.505363954695426</v>
      </c>
      <c r="BQ5" s="120">
        <v>940.60191513921313</v>
      </c>
      <c r="BR5" s="217"/>
      <c r="BS5" s="42">
        <v>3.798757206595571E-2</v>
      </c>
      <c r="BT5" s="42">
        <v>2.676869935893901</v>
      </c>
      <c r="BU5" s="42">
        <v>-0.69356590452444022</v>
      </c>
      <c r="BV5" s="42">
        <v>3.7940916522707147E-2</v>
      </c>
      <c r="BW5" s="42">
        <v>-9.4529631413603488E-3</v>
      </c>
      <c r="BX5" s="42">
        <v>2.7082992990421495E-3</v>
      </c>
      <c r="BY5" s="42">
        <v>-2.3764527230684784E-2</v>
      </c>
      <c r="BZ5" s="42">
        <v>3.4092361795275083E-2</v>
      </c>
      <c r="CA5" s="42">
        <v>4.0182250321612489E-2</v>
      </c>
      <c r="CB5" s="42">
        <v>-0.13597014074290714</v>
      </c>
      <c r="CC5" s="42">
        <v>0.30904660653877203</v>
      </c>
      <c r="CD5" s="42">
        <v>4.6572716538857417E-2</v>
      </c>
      <c r="CE5" s="42">
        <v>4.1278263222065847E-2</v>
      </c>
      <c r="CF5" s="42">
        <v>-5.2212346225773976E-3</v>
      </c>
      <c r="CG5" s="42">
        <v>0.18856495036617082</v>
      </c>
      <c r="CH5" s="42">
        <v>-0.16027403992564548</v>
      </c>
      <c r="CI5" s="42">
        <v>0.32593542082566618</v>
      </c>
      <c r="CJ5" s="42">
        <v>3.4165640752324755E-2</v>
      </c>
      <c r="CK5" s="42">
        <v>0.10837257090088914</v>
      </c>
      <c r="CL5" s="40"/>
      <c r="CM5" s="63">
        <v>0.15028782604503282</v>
      </c>
      <c r="CN5" s="64">
        <v>1.3548244081693035</v>
      </c>
    </row>
    <row r="6" spans="1:92" ht="12" x14ac:dyDescent="0.3">
      <c r="A6" s="77" t="s">
        <v>95</v>
      </c>
      <c r="B6" s="98">
        <v>4</v>
      </c>
      <c r="C6" s="188">
        <v>4</v>
      </c>
      <c r="D6" s="188">
        <v>31</v>
      </c>
      <c r="E6" s="98">
        <v>5</v>
      </c>
      <c r="F6" s="98">
        <v>5</v>
      </c>
      <c r="G6" s="98">
        <v>5</v>
      </c>
      <c r="H6" s="98">
        <v>5</v>
      </c>
      <c r="I6" s="98">
        <v>5</v>
      </c>
      <c r="J6" s="98">
        <v>6</v>
      </c>
      <c r="K6" s="98">
        <v>5</v>
      </c>
      <c r="L6" s="98">
        <v>6</v>
      </c>
      <c r="M6" s="98">
        <v>6</v>
      </c>
      <c r="N6" s="98">
        <v>4</v>
      </c>
      <c r="O6" s="98">
        <v>6</v>
      </c>
      <c r="P6" s="98">
        <v>7</v>
      </c>
      <c r="Q6" s="98">
        <v>7</v>
      </c>
      <c r="R6" s="98">
        <v>6</v>
      </c>
      <c r="S6" s="98">
        <v>6</v>
      </c>
      <c r="T6" s="98">
        <v>6</v>
      </c>
      <c r="U6" s="98">
        <v>5</v>
      </c>
      <c r="V6" s="78"/>
      <c r="W6" s="60">
        <v>2023</v>
      </c>
      <c r="X6" s="39"/>
      <c r="Y6" s="116">
        <v>1597.7348524429017</v>
      </c>
      <c r="Z6" s="79">
        <v>1117.6961219955397</v>
      </c>
      <c r="AA6" s="79">
        <v>34.913237338635156</v>
      </c>
      <c r="AB6" s="79">
        <v>1173.5287634315091</v>
      </c>
      <c r="AC6" s="79">
        <v>1090.2040305378177</v>
      </c>
      <c r="AD6" s="79">
        <v>1230.7061356306974</v>
      </c>
      <c r="AE6" s="79">
        <v>1104.6354140448882</v>
      </c>
      <c r="AF6" s="79">
        <v>1123.1854097712558</v>
      </c>
      <c r="AG6" s="79">
        <v>1142.2436144716387</v>
      </c>
      <c r="AH6" s="79">
        <v>1076.7277219062221</v>
      </c>
      <c r="AI6" s="79">
        <v>902.89903665699319</v>
      </c>
      <c r="AJ6" s="79">
        <v>907.95560706531296</v>
      </c>
      <c r="AK6" s="79">
        <v>911.23375929665872</v>
      </c>
      <c r="AL6" s="79">
        <v>842.76092335081876</v>
      </c>
      <c r="AM6" s="79">
        <v>768.96137330409499</v>
      </c>
      <c r="AN6" s="79">
        <v>668.46421839894708</v>
      </c>
      <c r="AO6" s="79">
        <v>665.75670177683787</v>
      </c>
      <c r="AP6" s="79">
        <v>647.39338239772519</v>
      </c>
      <c r="AQ6" s="79">
        <v>587.86146929242761</v>
      </c>
      <c r="AR6" s="79">
        <v>534.94417956742677</v>
      </c>
      <c r="AS6" s="80"/>
      <c r="AT6" s="60">
        <v>2023</v>
      </c>
      <c r="AU6" s="94"/>
      <c r="AV6" s="184">
        <v>480.03873044736201</v>
      </c>
      <c r="AW6" s="79">
        <v>1082.7828846569046</v>
      </c>
      <c r="AX6" s="79">
        <v>-1138.615526092874</v>
      </c>
      <c r="AY6" s="79">
        <v>83.324732893691362</v>
      </c>
      <c r="AZ6" s="79">
        <v>-140.50210509287967</v>
      </c>
      <c r="BA6" s="79">
        <v>126.07072158580922</v>
      </c>
      <c r="BB6" s="79">
        <v>-18.54999572636757</v>
      </c>
      <c r="BC6" s="79">
        <v>-19.05820470038293</v>
      </c>
      <c r="BD6" s="79">
        <v>65.515892565416607</v>
      </c>
      <c r="BE6" s="79">
        <v>173.8286852492289</v>
      </c>
      <c r="BF6" s="79">
        <v>-5.0565704083197716</v>
      </c>
      <c r="BG6" s="79">
        <v>-3.2781522313457572</v>
      </c>
      <c r="BH6" s="79">
        <v>68.472835945839961</v>
      </c>
      <c r="BI6" s="79">
        <v>73.799550046723766</v>
      </c>
      <c r="BJ6" s="79">
        <v>100.49715490514791</v>
      </c>
      <c r="BK6" s="79">
        <v>2.7075166221092104</v>
      </c>
      <c r="BL6" s="79">
        <v>18.363319379112681</v>
      </c>
      <c r="BM6" s="79">
        <v>59.531913105297576</v>
      </c>
      <c r="BN6" s="79">
        <v>52.917289725000842</v>
      </c>
      <c r="BO6" s="81"/>
      <c r="BP6" s="119">
        <v>55.936351203972364</v>
      </c>
      <c r="BQ6" s="120">
        <v>1062.7906728754749</v>
      </c>
      <c r="BR6" s="217"/>
      <c r="BS6" s="42">
        <v>0.42948948376979135</v>
      </c>
      <c r="BT6" s="42">
        <v>31.013534326669038</v>
      </c>
      <c r="BU6" s="42">
        <v>-0.97024935525521716</v>
      </c>
      <c r="BV6" s="42">
        <v>7.6430402529869435E-2</v>
      </c>
      <c r="BW6" s="42">
        <v>-0.1141638129730107</v>
      </c>
      <c r="BX6" s="42">
        <v>0.11412880664777081</v>
      </c>
      <c r="BY6" s="42">
        <v>-1.6515524120051861E-2</v>
      </c>
      <c r="BZ6" s="42">
        <v>-1.6684886182706804E-2</v>
      </c>
      <c r="CA6" s="42">
        <v>6.0847223706127274E-2</v>
      </c>
      <c r="CB6" s="42">
        <v>0.19252283831516093</v>
      </c>
      <c r="CC6" s="42">
        <v>-5.5691824236469012E-3</v>
      </c>
      <c r="CD6" s="42">
        <v>-3.5974876895210617E-3</v>
      </c>
      <c r="CE6" s="42">
        <v>8.124823309746243E-2</v>
      </c>
      <c r="CF6" s="42">
        <v>9.5973026225777414E-2</v>
      </c>
      <c r="CG6" s="42">
        <v>0.1503403654811184</v>
      </c>
      <c r="CH6" s="42">
        <v>4.06682593638652E-3</v>
      </c>
      <c r="CI6" s="42">
        <v>2.8365009402940178E-2</v>
      </c>
      <c r="CJ6" s="42">
        <v>0.10126860870291843</v>
      </c>
      <c r="CK6" s="42">
        <v>9.8921143076631912E-2</v>
      </c>
      <c r="CL6" s="40"/>
      <c r="CM6" s="63">
        <v>1.6484397918377283</v>
      </c>
      <c r="CN6" s="64">
        <v>1.9867319123555696</v>
      </c>
    </row>
    <row r="7" spans="1:92" ht="12" x14ac:dyDescent="0.3">
      <c r="A7" s="77" t="s">
        <v>2</v>
      </c>
      <c r="B7" s="98">
        <v>5</v>
      </c>
      <c r="C7" s="188">
        <v>6</v>
      </c>
      <c r="D7" s="188">
        <v>4</v>
      </c>
      <c r="E7" s="98">
        <v>8</v>
      </c>
      <c r="F7" s="98">
        <v>7</v>
      </c>
      <c r="G7" s="98">
        <v>9</v>
      </c>
      <c r="H7" s="98">
        <v>6</v>
      </c>
      <c r="I7" s="98">
        <v>7</v>
      </c>
      <c r="J7" s="98">
        <v>8</v>
      </c>
      <c r="K7" s="98">
        <v>8</v>
      </c>
      <c r="L7" s="98">
        <v>7</v>
      </c>
      <c r="M7" s="98">
        <v>7</v>
      </c>
      <c r="N7" s="98">
        <v>7</v>
      </c>
      <c r="O7" s="98">
        <v>5</v>
      </c>
      <c r="P7" s="98">
        <v>4</v>
      </c>
      <c r="Q7" s="98">
        <v>3</v>
      </c>
      <c r="R7" s="98">
        <v>4</v>
      </c>
      <c r="S7" s="98">
        <v>3</v>
      </c>
      <c r="T7" s="98">
        <v>4</v>
      </c>
      <c r="U7" s="98">
        <v>4</v>
      </c>
      <c r="V7" s="78"/>
      <c r="W7" s="60">
        <v>2007</v>
      </c>
      <c r="X7" s="39"/>
      <c r="Y7" s="116">
        <v>1236.4300134730518</v>
      </c>
      <c r="Z7" s="79">
        <v>1026.5089865028576</v>
      </c>
      <c r="AA7" s="79">
        <v>294.24986916824201</v>
      </c>
      <c r="AB7" s="79">
        <v>958.0832388344935</v>
      </c>
      <c r="AC7" s="79">
        <v>965.46294558926377</v>
      </c>
      <c r="AD7" s="79">
        <v>937.24929094781442</v>
      </c>
      <c r="AE7" s="79">
        <v>1097.1169740032974</v>
      </c>
      <c r="AF7" s="79">
        <v>976.41822301939897</v>
      </c>
      <c r="AG7" s="79">
        <v>900.15449609250425</v>
      </c>
      <c r="AH7" s="79">
        <v>819.8776380176032</v>
      </c>
      <c r="AI7" s="79">
        <v>817.36018615810929</v>
      </c>
      <c r="AJ7" s="79">
        <v>851.02242855713735</v>
      </c>
      <c r="AK7" s="79">
        <v>878.23216522299583</v>
      </c>
      <c r="AL7" s="79">
        <v>1021.18492615618</v>
      </c>
      <c r="AM7" s="79">
        <v>982.50559600359429</v>
      </c>
      <c r="AN7" s="79">
        <v>967.72020258024133</v>
      </c>
      <c r="AO7" s="79">
        <v>906.75144502735111</v>
      </c>
      <c r="AP7" s="79">
        <v>894.73899017240433</v>
      </c>
      <c r="AQ7" s="79">
        <v>759.73795143067082</v>
      </c>
      <c r="AR7" s="79">
        <v>680.53213936615953</v>
      </c>
      <c r="AS7" s="80"/>
      <c r="AT7" s="60">
        <v>2023</v>
      </c>
      <c r="AU7" s="94"/>
      <c r="AV7" s="184">
        <v>209.92102697019413</v>
      </c>
      <c r="AW7" s="79">
        <v>732.25911733461567</v>
      </c>
      <c r="AX7" s="79">
        <v>-663.83336966625143</v>
      </c>
      <c r="AY7" s="79">
        <v>-7.3797067547702682</v>
      </c>
      <c r="AZ7" s="79">
        <v>28.213654641449352</v>
      </c>
      <c r="BA7" s="79">
        <v>-159.86768305548298</v>
      </c>
      <c r="BB7" s="79">
        <v>120.69875098389844</v>
      </c>
      <c r="BC7" s="79">
        <v>76.263726926894719</v>
      </c>
      <c r="BD7" s="79">
        <v>80.276858074901043</v>
      </c>
      <c r="BE7" s="79">
        <v>2.5174518594939173</v>
      </c>
      <c r="BF7" s="79">
        <v>-33.662242399028059</v>
      </c>
      <c r="BG7" s="79">
        <v>-27.209736665858486</v>
      </c>
      <c r="BH7" s="79">
        <v>-142.95276093318421</v>
      </c>
      <c r="BI7" s="79">
        <v>38.679330152585749</v>
      </c>
      <c r="BJ7" s="79">
        <v>14.785393423352957</v>
      </c>
      <c r="BK7" s="79">
        <v>60.968757552890224</v>
      </c>
      <c r="BL7" s="79">
        <v>12.012454854946782</v>
      </c>
      <c r="BM7" s="79">
        <v>135.00103874173351</v>
      </c>
      <c r="BN7" s="79">
        <v>79.205812064511292</v>
      </c>
      <c r="BO7" s="81"/>
      <c r="BP7" s="119">
        <v>29.257782847731175</v>
      </c>
      <c r="BQ7" s="120">
        <v>555.89787410689223</v>
      </c>
      <c r="BR7" s="217"/>
      <c r="BS7" s="42">
        <v>0.20449994079969969</v>
      </c>
      <c r="BT7" s="42">
        <v>2.4885622529059983</v>
      </c>
      <c r="BU7" s="42">
        <v>-0.69287650880293405</v>
      </c>
      <c r="BV7" s="42">
        <v>-7.6436975530594919E-3</v>
      </c>
      <c r="BW7" s="42">
        <v>3.0102615082181261E-2</v>
      </c>
      <c r="BX7" s="42">
        <v>-0.14571616960052836</v>
      </c>
      <c r="BY7" s="42">
        <v>0.12361378366194264</v>
      </c>
      <c r="BZ7" s="42">
        <v>8.4722930627963544E-2</v>
      </c>
      <c r="CA7" s="42">
        <v>9.7913218207785091E-2</v>
      </c>
      <c r="CB7" s="42">
        <v>3.0799785726374207E-3</v>
      </c>
      <c r="CC7" s="42">
        <v>-3.9555059031876061E-2</v>
      </c>
      <c r="CD7" s="42">
        <v>-3.0982395935076568E-2</v>
      </c>
      <c r="CE7" s="42">
        <v>-0.13998714363251485</v>
      </c>
      <c r="CF7" s="42">
        <v>3.9368050736725113E-2</v>
      </c>
      <c r="CG7" s="42">
        <v>1.5278582987035438E-2</v>
      </c>
      <c r="CH7" s="42">
        <v>6.7238665995234426E-2</v>
      </c>
      <c r="CI7" s="42">
        <v>1.3425652605830951E-2</v>
      </c>
      <c r="CJ7" s="42">
        <v>0.17769421481118797</v>
      </c>
      <c r="CK7" s="42">
        <v>0.11638805499808247</v>
      </c>
      <c r="CL7" s="40"/>
      <c r="CM7" s="63">
        <v>0.12658562986506916</v>
      </c>
      <c r="CN7" s="64">
        <v>0.81685763529794442</v>
      </c>
    </row>
    <row r="8" spans="1:92" ht="12" x14ac:dyDescent="0.3">
      <c r="A8" s="77" t="s">
        <v>11</v>
      </c>
      <c r="B8" s="98">
        <v>6</v>
      </c>
      <c r="C8" s="188">
        <v>8</v>
      </c>
      <c r="D8" s="188">
        <v>12</v>
      </c>
      <c r="E8" s="98">
        <v>10</v>
      </c>
      <c r="F8" s="98">
        <v>10</v>
      </c>
      <c r="G8" s="98">
        <v>11</v>
      </c>
      <c r="H8" s="98">
        <v>10</v>
      </c>
      <c r="I8" s="98">
        <v>9</v>
      </c>
      <c r="J8" s="98">
        <v>9</v>
      </c>
      <c r="K8" s="98">
        <v>9</v>
      </c>
      <c r="L8" s="98">
        <v>8</v>
      </c>
      <c r="M8" s="98">
        <v>8</v>
      </c>
      <c r="N8" s="98">
        <v>8</v>
      </c>
      <c r="O8" s="98">
        <v>8</v>
      </c>
      <c r="P8" s="98">
        <v>8</v>
      </c>
      <c r="Q8" s="98">
        <v>9</v>
      </c>
      <c r="R8" s="98">
        <v>9</v>
      </c>
      <c r="S8" s="98">
        <v>8</v>
      </c>
      <c r="T8" s="98">
        <v>9</v>
      </c>
      <c r="U8" s="98">
        <v>8</v>
      </c>
      <c r="V8" s="78"/>
      <c r="W8" s="60">
        <v>2023</v>
      </c>
      <c r="X8" s="39"/>
      <c r="Y8" s="116">
        <v>1118.3600279938842</v>
      </c>
      <c r="Z8" s="79">
        <v>893.58334654883151</v>
      </c>
      <c r="AA8" s="79">
        <v>144.81371509513616</v>
      </c>
      <c r="AB8" s="79">
        <v>795.61745549345596</v>
      </c>
      <c r="AC8" s="79">
        <v>721.89732249580652</v>
      </c>
      <c r="AD8" s="79">
        <v>736.03273818020557</v>
      </c>
      <c r="AE8" s="79">
        <v>684.5923165525536</v>
      </c>
      <c r="AF8" s="79">
        <v>693.46354737402203</v>
      </c>
      <c r="AG8" s="79">
        <v>708.14776161656937</v>
      </c>
      <c r="AH8" s="79">
        <v>696.9634252594833</v>
      </c>
      <c r="AI8" s="79">
        <v>634.41382632780301</v>
      </c>
      <c r="AJ8" s="79">
        <v>621.5429263139464</v>
      </c>
      <c r="AK8" s="79">
        <v>707.62341117902702</v>
      </c>
      <c r="AL8" s="79">
        <v>634.53314021173003</v>
      </c>
      <c r="AM8" s="79">
        <v>699.60638096552452</v>
      </c>
      <c r="AN8" s="79">
        <v>536.80394867398513</v>
      </c>
      <c r="AO8" s="79">
        <v>502.06446693585457</v>
      </c>
      <c r="AP8" s="79">
        <v>453.41330058463359</v>
      </c>
      <c r="AQ8" s="79">
        <v>462.2841961756389</v>
      </c>
      <c r="AR8" s="79">
        <v>446.15828388330573</v>
      </c>
      <c r="AS8" s="80"/>
      <c r="AT8" s="60">
        <v>2023</v>
      </c>
      <c r="AU8" s="94"/>
      <c r="AV8" s="184">
        <v>224.77668144505265</v>
      </c>
      <c r="AW8" s="79">
        <v>748.76963145369541</v>
      </c>
      <c r="AX8" s="79">
        <v>-650.80374039831986</v>
      </c>
      <c r="AY8" s="79">
        <v>73.720132997649443</v>
      </c>
      <c r="AZ8" s="79">
        <v>-14.135415684399049</v>
      </c>
      <c r="BA8" s="79">
        <v>51.440421627651972</v>
      </c>
      <c r="BB8" s="79">
        <v>-8.8712308214684299</v>
      </c>
      <c r="BC8" s="79">
        <v>-14.684214242547341</v>
      </c>
      <c r="BD8" s="79">
        <v>11.184336357086067</v>
      </c>
      <c r="BE8" s="79">
        <v>62.549598931680293</v>
      </c>
      <c r="BF8" s="79">
        <v>12.870900013856613</v>
      </c>
      <c r="BG8" s="79">
        <v>-86.080484865080621</v>
      </c>
      <c r="BH8" s="79">
        <v>73.090270967296988</v>
      </c>
      <c r="BI8" s="79">
        <v>-65.073240753794494</v>
      </c>
      <c r="BJ8" s="79">
        <v>162.80243229153939</v>
      </c>
      <c r="BK8" s="79">
        <v>34.739481738130564</v>
      </c>
      <c r="BL8" s="79">
        <v>48.651166351220979</v>
      </c>
      <c r="BM8" s="79">
        <v>-8.8708955910053078</v>
      </c>
      <c r="BN8" s="79">
        <v>16.125912292333169</v>
      </c>
      <c r="BO8" s="81"/>
      <c r="BP8" s="119">
        <v>35.379039163714651</v>
      </c>
      <c r="BQ8" s="120">
        <v>672.20174411057837</v>
      </c>
      <c r="BR8" s="217"/>
      <c r="BS8" s="42">
        <v>0.25154528932659481</v>
      </c>
      <c r="BT8" s="42">
        <v>5.1705712470796499</v>
      </c>
      <c r="BU8" s="42">
        <v>-0.81798574918731504</v>
      </c>
      <c r="BV8" s="42">
        <v>0.10211997011261631</v>
      </c>
      <c r="BW8" s="42">
        <v>-1.9204873575797698E-2</v>
      </c>
      <c r="BX8" s="42">
        <v>7.5140226356459783E-2</v>
      </c>
      <c r="BY8" s="42">
        <v>-1.2792641884438849E-2</v>
      </c>
      <c r="BZ8" s="42">
        <v>-2.0736087916208401E-2</v>
      </c>
      <c r="CA8" s="42">
        <v>1.6047235696653672E-2</v>
      </c>
      <c r="CB8" s="42">
        <v>9.8594318622811317E-2</v>
      </c>
      <c r="CC8" s="42">
        <v>2.0707982456155349E-2</v>
      </c>
      <c r="CD8" s="42">
        <v>-0.12164731056827971</v>
      </c>
      <c r="CE8" s="42">
        <v>0.11518747617013081</v>
      </c>
      <c r="CF8" s="42">
        <v>-9.3014075520562178E-2</v>
      </c>
      <c r="CG8" s="42">
        <v>0.30328098869930908</v>
      </c>
      <c r="CH8" s="42">
        <v>6.919326904401113E-2</v>
      </c>
      <c r="CI8" s="42">
        <v>0.10729982179281006</v>
      </c>
      <c r="CJ8" s="42">
        <v>-1.9189268559020589E-2</v>
      </c>
      <c r="CK8" s="42">
        <v>3.614392666202515E-2</v>
      </c>
      <c r="CL8" s="40"/>
      <c r="CM8" s="63">
        <v>0.27690851288461077</v>
      </c>
      <c r="CN8" s="64">
        <v>1.5066440955882716</v>
      </c>
    </row>
    <row r="9" spans="1:92" ht="12" x14ac:dyDescent="0.3">
      <c r="A9" s="77" t="s">
        <v>181</v>
      </c>
      <c r="B9" s="98">
        <v>7</v>
      </c>
      <c r="C9" s="188">
        <v>5</v>
      </c>
      <c r="D9" s="188">
        <v>3</v>
      </c>
      <c r="E9" s="98">
        <v>7</v>
      </c>
      <c r="F9" s="98">
        <v>6</v>
      </c>
      <c r="G9" s="98">
        <v>7</v>
      </c>
      <c r="H9" s="98">
        <v>8</v>
      </c>
      <c r="I9" s="98">
        <v>6</v>
      </c>
      <c r="J9" s="98">
        <v>4</v>
      </c>
      <c r="K9" s="98">
        <v>4</v>
      </c>
      <c r="L9" s="98">
        <v>5</v>
      </c>
      <c r="M9" s="98">
        <v>4</v>
      </c>
      <c r="N9" s="98">
        <v>5</v>
      </c>
      <c r="O9" s="98">
        <v>4</v>
      </c>
      <c r="P9" s="98">
        <v>5</v>
      </c>
      <c r="Q9" s="98">
        <v>5</v>
      </c>
      <c r="R9" s="98">
        <v>5</v>
      </c>
      <c r="S9" s="98">
        <v>5</v>
      </c>
      <c r="T9" s="98">
        <v>5</v>
      </c>
      <c r="U9" s="98">
        <v>6</v>
      </c>
      <c r="V9" s="78"/>
      <c r="W9" s="60">
        <v>2021</v>
      </c>
      <c r="X9" s="39"/>
      <c r="Y9" s="116">
        <v>1068.7681109154084</v>
      </c>
      <c r="Z9" s="79">
        <v>1055.0724273008157</v>
      </c>
      <c r="AA9" s="79">
        <v>298.41743595536576</v>
      </c>
      <c r="AB9" s="79">
        <v>977.33537477709115</v>
      </c>
      <c r="AC9" s="79">
        <v>1075.0323662474914</v>
      </c>
      <c r="AD9" s="79">
        <v>1003.4586430242374</v>
      </c>
      <c r="AE9" s="79">
        <v>1018.3709268527053</v>
      </c>
      <c r="AF9" s="79">
        <v>1027.6659410112634</v>
      </c>
      <c r="AG9" s="79">
        <v>1236.82791762855</v>
      </c>
      <c r="AH9" s="79">
        <v>1095.1328079115801</v>
      </c>
      <c r="AI9" s="79">
        <v>918.50384188497867</v>
      </c>
      <c r="AJ9" s="79">
        <v>982.12509656842428</v>
      </c>
      <c r="AK9" s="79">
        <v>889.15761735464628</v>
      </c>
      <c r="AL9" s="79">
        <v>1033.2483238351904</v>
      </c>
      <c r="AM9" s="79">
        <v>814.94960012920603</v>
      </c>
      <c r="AN9" s="79">
        <v>868.08221861132893</v>
      </c>
      <c r="AO9" s="79">
        <v>835.00770883224868</v>
      </c>
      <c r="AP9" s="79">
        <v>696.93798327571778</v>
      </c>
      <c r="AQ9" s="79">
        <v>618.08619555299856</v>
      </c>
      <c r="AR9" s="79">
        <v>517.78241209652424</v>
      </c>
      <c r="AS9" s="80"/>
      <c r="AT9" s="60">
        <v>2014</v>
      </c>
      <c r="AU9" s="94"/>
      <c r="AV9" s="184">
        <v>13.695683614592781</v>
      </c>
      <c r="AW9" s="79">
        <v>756.65499134544984</v>
      </c>
      <c r="AX9" s="79">
        <v>-678.91793882172533</v>
      </c>
      <c r="AY9" s="79">
        <v>-97.696991470400235</v>
      </c>
      <c r="AZ9" s="79">
        <v>71.573723223253978</v>
      </c>
      <c r="BA9" s="79">
        <v>-14.912283828467935</v>
      </c>
      <c r="BB9" s="79">
        <v>-9.2950141585580468</v>
      </c>
      <c r="BC9" s="79">
        <v>-209.16197661728665</v>
      </c>
      <c r="BD9" s="79">
        <v>141.69510971696991</v>
      </c>
      <c r="BE9" s="79">
        <v>176.62896602660146</v>
      </c>
      <c r="BF9" s="79">
        <v>-63.621254683445613</v>
      </c>
      <c r="BG9" s="79">
        <v>92.967479213778006</v>
      </c>
      <c r="BH9" s="79">
        <v>-144.0907064805441</v>
      </c>
      <c r="BI9" s="79">
        <v>218.29872370598434</v>
      </c>
      <c r="BJ9" s="79">
        <v>-53.132618482122894</v>
      </c>
      <c r="BK9" s="79">
        <v>33.074509779080245</v>
      </c>
      <c r="BL9" s="79">
        <v>138.0697255565309</v>
      </c>
      <c r="BM9" s="79">
        <v>78.851787722719223</v>
      </c>
      <c r="BN9" s="79">
        <v>100.30378345647432</v>
      </c>
      <c r="BO9" s="81"/>
      <c r="BP9" s="119">
        <v>28.999247306257065</v>
      </c>
      <c r="BQ9" s="120">
        <v>550.9856988188842</v>
      </c>
      <c r="BR9" s="217"/>
      <c r="BS9" s="42">
        <v>1.2980799478980121E-2</v>
      </c>
      <c r="BT9" s="42">
        <v>2.5355589190794556</v>
      </c>
      <c r="BU9" s="42">
        <v>-0.69466219717727062</v>
      </c>
      <c r="BV9" s="42">
        <v>-9.0878186125150306E-2</v>
      </c>
      <c r="BW9" s="42">
        <v>7.1327028493714639E-2</v>
      </c>
      <c r="BX9" s="42">
        <v>-1.4643273325324224E-2</v>
      </c>
      <c r="BY9" s="42">
        <v>-9.0447817599281777E-3</v>
      </c>
      <c r="BZ9" s="42">
        <v>-0.16911162307714267</v>
      </c>
      <c r="CA9" s="42">
        <v>0.12938623397392557</v>
      </c>
      <c r="CB9" s="42">
        <v>0.19230073732094422</v>
      </c>
      <c r="CC9" s="42">
        <v>-6.4779176202441224E-2</v>
      </c>
      <c r="CD9" s="42">
        <v>0.10455680455211946</v>
      </c>
      <c r="CE9" s="42">
        <v>-0.13945409168021794</v>
      </c>
      <c r="CF9" s="42">
        <v>0.26786775976253518</v>
      </c>
      <c r="CG9" s="42">
        <v>-6.1206896470151317E-2</v>
      </c>
      <c r="CH9" s="42">
        <v>3.9609825668956544E-2</v>
      </c>
      <c r="CI9" s="42">
        <v>0.19810905542496271</v>
      </c>
      <c r="CJ9" s="42">
        <v>0.12757409612128767</v>
      </c>
      <c r="CK9" s="42">
        <v>0.19371801960275126</v>
      </c>
      <c r="CL9" s="40"/>
      <c r="CM9" s="63">
        <v>0.13837942387694771</v>
      </c>
      <c r="CN9" s="64">
        <v>1.0641259454679397</v>
      </c>
    </row>
    <row r="10" spans="1:92" ht="12" x14ac:dyDescent="0.3">
      <c r="A10" s="77" t="s">
        <v>10</v>
      </c>
      <c r="B10" s="98">
        <v>8</v>
      </c>
      <c r="C10" s="188">
        <v>9</v>
      </c>
      <c r="D10" s="188">
        <v>10</v>
      </c>
      <c r="E10" s="98">
        <v>6</v>
      </c>
      <c r="F10" s="98">
        <v>9</v>
      </c>
      <c r="G10" s="98">
        <v>8</v>
      </c>
      <c r="H10" s="98">
        <v>7</v>
      </c>
      <c r="I10" s="98">
        <v>8</v>
      </c>
      <c r="J10" s="98">
        <v>5</v>
      </c>
      <c r="K10" s="98">
        <v>6</v>
      </c>
      <c r="L10" s="98">
        <v>4</v>
      </c>
      <c r="M10" s="98">
        <v>5</v>
      </c>
      <c r="N10" s="98">
        <v>6</v>
      </c>
      <c r="O10" s="98">
        <v>7</v>
      </c>
      <c r="P10" s="98">
        <v>6</v>
      </c>
      <c r="Q10" s="98">
        <v>6</v>
      </c>
      <c r="R10" s="98">
        <v>7</v>
      </c>
      <c r="S10" s="98">
        <v>7</v>
      </c>
      <c r="T10" s="98">
        <v>7</v>
      </c>
      <c r="U10" s="98">
        <v>7</v>
      </c>
      <c r="V10" s="78"/>
      <c r="W10" s="60">
        <v>2012</v>
      </c>
      <c r="X10" s="39"/>
      <c r="Y10" s="116">
        <v>972.54474182626257</v>
      </c>
      <c r="Z10" s="79">
        <v>797.57255272957025</v>
      </c>
      <c r="AA10" s="79">
        <v>173.69884716031899</v>
      </c>
      <c r="AB10" s="79">
        <v>1108.8491717986883</v>
      </c>
      <c r="AC10" s="79">
        <v>901.94905295900617</v>
      </c>
      <c r="AD10" s="79">
        <v>958.27820620305999</v>
      </c>
      <c r="AE10" s="79">
        <v>1019.7597194931459</v>
      </c>
      <c r="AF10" s="79">
        <v>940.11731257356757</v>
      </c>
      <c r="AG10" s="79">
        <v>1166.5022708253859</v>
      </c>
      <c r="AH10" s="79">
        <v>1032.6684776594104</v>
      </c>
      <c r="AI10" s="79">
        <v>957.03306134764148</v>
      </c>
      <c r="AJ10" s="79">
        <v>959.77499994402001</v>
      </c>
      <c r="AK10" s="79">
        <v>884.55612296690822</v>
      </c>
      <c r="AL10" s="79">
        <v>797.66820984844492</v>
      </c>
      <c r="AM10" s="79">
        <v>809.4876934762184</v>
      </c>
      <c r="AN10" s="79">
        <v>683.47951969484916</v>
      </c>
      <c r="AO10" s="79">
        <v>631.69081558750372</v>
      </c>
      <c r="AP10" s="79">
        <v>561.19773701985457</v>
      </c>
      <c r="AQ10" s="79">
        <v>522.84722801664191</v>
      </c>
      <c r="AR10" s="79">
        <v>502.02805257074237</v>
      </c>
      <c r="AS10" s="80"/>
      <c r="AT10" s="60">
        <v>2014</v>
      </c>
      <c r="AU10" s="94"/>
      <c r="AV10" s="184">
        <v>174.97218909669232</v>
      </c>
      <c r="AW10" s="79">
        <v>623.87370556925123</v>
      </c>
      <c r="AX10" s="79">
        <v>-935.15032463836928</v>
      </c>
      <c r="AY10" s="79">
        <v>206.90011883968214</v>
      </c>
      <c r="AZ10" s="79">
        <v>-56.329153244053828</v>
      </c>
      <c r="BA10" s="79">
        <v>-61.4815132900859</v>
      </c>
      <c r="BB10" s="79">
        <v>79.64240691957832</v>
      </c>
      <c r="BC10" s="79">
        <v>-226.38495825181838</v>
      </c>
      <c r="BD10" s="79">
        <v>133.83379316597552</v>
      </c>
      <c r="BE10" s="79">
        <v>75.63541631176895</v>
      </c>
      <c r="BF10" s="79">
        <v>-2.7419385963785317</v>
      </c>
      <c r="BG10" s="79">
        <v>75.21887697711179</v>
      </c>
      <c r="BH10" s="79">
        <v>86.887913118463302</v>
      </c>
      <c r="BI10" s="79">
        <v>-11.819483627773479</v>
      </c>
      <c r="BJ10" s="79">
        <v>126.00817378136924</v>
      </c>
      <c r="BK10" s="79">
        <v>51.788704107345438</v>
      </c>
      <c r="BL10" s="79">
        <v>70.49307856764915</v>
      </c>
      <c r="BM10" s="79">
        <v>38.350509003212665</v>
      </c>
      <c r="BN10" s="79">
        <v>20.819175445899532</v>
      </c>
      <c r="BO10" s="81"/>
      <c r="BP10" s="119">
        <v>24.764036276606326</v>
      </c>
      <c r="BQ10" s="120">
        <v>470.51668925552019</v>
      </c>
      <c r="BR10" s="217"/>
      <c r="BS10" s="42">
        <v>0.21938090584721937</v>
      </c>
      <c r="BT10" s="42">
        <v>3.5916974451386769</v>
      </c>
      <c r="BU10" s="42">
        <v>-0.84335214240313827</v>
      </c>
      <c r="BV10" s="42">
        <v>0.2293922457825186</v>
      </c>
      <c r="BW10" s="42">
        <v>-5.8781628215509696E-2</v>
      </c>
      <c r="BX10" s="42">
        <v>-6.0290195930316037E-2</v>
      </c>
      <c r="BY10" s="42">
        <v>8.4715392275414469E-2</v>
      </c>
      <c r="BZ10" s="42">
        <v>-0.1940715966987655</v>
      </c>
      <c r="CA10" s="42">
        <v>0.12959995977539251</v>
      </c>
      <c r="CB10" s="42">
        <v>7.9031142566029278E-2</v>
      </c>
      <c r="CC10" s="42">
        <v>-2.8568556135952772E-3</v>
      </c>
      <c r="CD10" s="42">
        <v>8.5035731508837031E-2</v>
      </c>
      <c r="CE10" s="42">
        <v>0.10892738615592035</v>
      </c>
      <c r="CF10" s="42">
        <v>-1.4601190015646304E-2</v>
      </c>
      <c r="CG10" s="42">
        <v>0.18436276457504919</v>
      </c>
      <c r="CH10" s="42">
        <v>8.1984260067449855E-2</v>
      </c>
      <c r="CI10" s="42">
        <v>0.12561183682241972</v>
      </c>
      <c r="CJ10" s="42">
        <v>7.3349358948866739E-2</v>
      </c>
      <c r="CK10" s="42">
        <v>4.147014362900725E-2</v>
      </c>
      <c r="CL10" s="40"/>
      <c r="CM10" s="63">
        <v>0.20318973495872789</v>
      </c>
      <c r="CN10" s="64">
        <v>0.93723186751445176</v>
      </c>
    </row>
    <row r="11" spans="1:92" ht="12" x14ac:dyDescent="0.3">
      <c r="A11" s="164" t="s">
        <v>178</v>
      </c>
      <c r="B11" s="98">
        <v>9</v>
      </c>
      <c r="C11" s="188">
        <v>7</v>
      </c>
      <c r="D11" s="188">
        <v>11</v>
      </c>
      <c r="E11" s="98">
        <v>12</v>
      </c>
      <c r="F11" s="98">
        <v>11</v>
      </c>
      <c r="G11" s="98">
        <v>12</v>
      </c>
      <c r="H11" s="98">
        <v>11</v>
      </c>
      <c r="I11" s="98">
        <v>14</v>
      </c>
      <c r="J11" s="98">
        <v>12</v>
      </c>
      <c r="K11" s="98">
        <v>13</v>
      </c>
      <c r="L11" s="98">
        <v>10</v>
      </c>
      <c r="M11" s="98">
        <v>10</v>
      </c>
      <c r="N11" s="98">
        <v>9</v>
      </c>
      <c r="O11" s="98">
        <v>10</v>
      </c>
      <c r="P11" s="98">
        <v>9</v>
      </c>
      <c r="Q11" s="98">
        <v>8</v>
      </c>
      <c r="R11" s="98">
        <v>10</v>
      </c>
      <c r="S11" s="98">
        <v>9</v>
      </c>
      <c r="T11" s="98">
        <v>8</v>
      </c>
      <c r="U11" s="98">
        <v>9</v>
      </c>
      <c r="V11" s="78"/>
      <c r="W11" s="60">
        <v>2022</v>
      </c>
      <c r="X11" s="39"/>
      <c r="Y11" s="116">
        <v>969.61263655591824</v>
      </c>
      <c r="Z11" s="79">
        <v>934.26797876896535</v>
      </c>
      <c r="AA11" s="79">
        <v>148.19054523512804</v>
      </c>
      <c r="AB11" s="79">
        <v>734.35654367368318</v>
      </c>
      <c r="AC11" s="79">
        <v>681.02629095412533</v>
      </c>
      <c r="AD11" s="79">
        <v>653.1787497315571</v>
      </c>
      <c r="AE11" s="79">
        <v>674.47208942055317</v>
      </c>
      <c r="AF11" s="79">
        <v>496.10817398288111</v>
      </c>
      <c r="AG11" s="79">
        <v>492.99639559305251</v>
      </c>
      <c r="AH11" s="79">
        <v>510.08199655516808</v>
      </c>
      <c r="AI11" s="79">
        <v>550.03328819397143</v>
      </c>
      <c r="AJ11" s="79">
        <v>502.78455612910159</v>
      </c>
      <c r="AK11" s="79">
        <v>493.12243041977734</v>
      </c>
      <c r="AL11" s="79">
        <v>400.3070689173731</v>
      </c>
      <c r="AM11" s="79">
        <v>522.17966763615402</v>
      </c>
      <c r="AN11" s="79">
        <v>537.15154222355</v>
      </c>
      <c r="AO11" s="79">
        <v>482.693474240493</v>
      </c>
      <c r="AP11" s="79">
        <v>438.11758305161902</v>
      </c>
      <c r="AQ11" s="79">
        <v>477.03483625064302</v>
      </c>
      <c r="AR11" s="79">
        <v>342.86265838722801</v>
      </c>
      <c r="AS11" s="80"/>
      <c r="AT11" s="60">
        <v>2023</v>
      </c>
      <c r="AU11" s="94"/>
      <c r="AV11" s="184">
        <v>35.344657786952894</v>
      </c>
      <c r="AW11" s="79">
        <v>786.07743353383728</v>
      </c>
      <c r="AX11" s="79">
        <v>-586.16599843855511</v>
      </c>
      <c r="AY11" s="79">
        <v>53.330252719557848</v>
      </c>
      <c r="AZ11" s="79">
        <v>27.847541222568225</v>
      </c>
      <c r="BA11" s="79">
        <v>-21.29333968899607</v>
      </c>
      <c r="BB11" s="79">
        <v>178.36391543767206</v>
      </c>
      <c r="BC11" s="79">
        <v>3.1117783898286007</v>
      </c>
      <c r="BD11" s="79">
        <v>-17.085600962115564</v>
      </c>
      <c r="BE11" s="79">
        <v>-39.951291638803355</v>
      </c>
      <c r="BF11" s="79">
        <v>47.248732064869841</v>
      </c>
      <c r="BG11" s="79">
        <v>9.6621257093242434</v>
      </c>
      <c r="BH11" s="79">
        <v>92.815361502404244</v>
      </c>
      <c r="BI11" s="79">
        <v>-121.87259871878092</v>
      </c>
      <c r="BJ11" s="79">
        <v>-14.971874587395973</v>
      </c>
      <c r="BK11" s="79">
        <v>54.458067983056992</v>
      </c>
      <c r="BL11" s="79">
        <v>44.575891188873982</v>
      </c>
      <c r="BM11" s="79">
        <v>-38.917253199024003</v>
      </c>
      <c r="BN11" s="79">
        <v>134.17217786341502</v>
      </c>
      <c r="BO11" s="81"/>
      <c r="BP11" s="119">
        <v>32.986840956246851</v>
      </c>
      <c r="BQ11" s="120">
        <v>626.74997816869018</v>
      </c>
      <c r="BR11" s="217"/>
      <c r="BS11" s="42">
        <v>3.7831391624407962E-2</v>
      </c>
      <c r="BT11" s="42">
        <v>5.3045046314297553</v>
      </c>
      <c r="BU11" s="42">
        <v>-0.79820354770205793</v>
      </c>
      <c r="BV11" s="42">
        <v>7.8308654787528909E-2</v>
      </c>
      <c r="BW11" s="42">
        <v>4.263387508245331E-2</v>
      </c>
      <c r="BX11" s="42">
        <v>-3.1570379298110685E-2</v>
      </c>
      <c r="BY11" s="42">
        <v>0.35952625816608053</v>
      </c>
      <c r="BZ11" s="42">
        <v>6.3119698595062168E-3</v>
      </c>
      <c r="CA11" s="42">
        <v>-3.3495792985251294E-2</v>
      </c>
      <c r="CB11" s="42">
        <v>-7.2634315952008977E-2</v>
      </c>
      <c r="CC11" s="42">
        <v>9.3974111752027634E-2</v>
      </c>
      <c r="CD11" s="42">
        <v>1.9593766402187907E-2</v>
      </c>
      <c r="CE11" s="42">
        <v>0.23186041094258614</v>
      </c>
      <c r="CF11" s="42">
        <v>-0.23339207991472333</v>
      </c>
      <c r="CG11" s="42">
        <v>-2.7872720099470616E-2</v>
      </c>
      <c r="CH11" s="42">
        <v>0.11282122276201378</v>
      </c>
      <c r="CI11" s="42">
        <v>0.10174412740613992</v>
      </c>
      <c r="CJ11" s="42">
        <v>-8.1581574848710092E-2</v>
      </c>
      <c r="CK11" s="42">
        <v>0.39132922346965349</v>
      </c>
      <c r="CL11" s="40"/>
      <c r="CM11" s="63">
        <v>0.2895625912044214</v>
      </c>
      <c r="CN11" s="64">
        <v>1.8279913628297217</v>
      </c>
    </row>
    <row r="12" spans="1:92" ht="12" x14ac:dyDescent="0.3">
      <c r="A12" s="77" t="s">
        <v>108</v>
      </c>
      <c r="B12" s="98">
        <v>10</v>
      </c>
      <c r="C12" s="188">
        <v>10</v>
      </c>
      <c r="D12" s="188">
        <v>7</v>
      </c>
      <c r="E12" s="98">
        <v>9</v>
      </c>
      <c r="F12" s="98">
        <v>8</v>
      </c>
      <c r="G12" s="98">
        <v>10</v>
      </c>
      <c r="H12" s="98">
        <v>12</v>
      </c>
      <c r="I12" s="98">
        <v>11</v>
      </c>
      <c r="J12" s="98">
        <v>15</v>
      </c>
      <c r="K12" s="98">
        <v>10</v>
      </c>
      <c r="L12" s="98">
        <v>12</v>
      </c>
      <c r="M12" s="98">
        <v>21</v>
      </c>
      <c r="N12" s="98">
        <v>18</v>
      </c>
      <c r="O12" s="98">
        <v>14</v>
      </c>
      <c r="P12" s="98">
        <v>14</v>
      </c>
      <c r="Q12" s="98">
        <v>22</v>
      </c>
      <c r="R12" s="98">
        <v>21</v>
      </c>
      <c r="S12" s="98">
        <v>22</v>
      </c>
      <c r="T12" s="98">
        <v>20</v>
      </c>
      <c r="U12" s="98">
        <v>24</v>
      </c>
      <c r="V12" s="78"/>
      <c r="W12" s="60">
        <v>2021</v>
      </c>
      <c r="X12" s="39"/>
      <c r="Y12" s="116">
        <v>914.12469361540752</v>
      </c>
      <c r="Z12" s="79">
        <v>792.62527973415524</v>
      </c>
      <c r="AA12" s="79">
        <v>201.55641662093151</v>
      </c>
      <c r="AB12" s="79">
        <v>869.40839763559381</v>
      </c>
      <c r="AC12" s="79">
        <v>910.76212630463704</v>
      </c>
      <c r="AD12" s="79">
        <v>820.39871116971017</v>
      </c>
      <c r="AE12" s="79">
        <v>660.88270805532068</v>
      </c>
      <c r="AF12" s="79">
        <v>535.41658602310019</v>
      </c>
      <c r="AG12" s="79">
        <v>451.63646160182719</v>
      </c>
      <c r="AH12" s="79">
        <v>566.22685204917309</v>
      </c>
      <c r="AI12" s="79">
        <v>467.77802417600429</v>
      </c>
      <c r="AJ12" s="79">
        <v>271.53823889994931</v>
      </c>
      <c r="AK12" s="79">
        <v>322.75740091772741</v>
      </c>
      <c r="AL12" s="79">
        <v>313.88075023627766</v>
      </c>
      <c r="AM12" s="79">
        <v>288.51397216372999</v>
      </c>
      <c r="AN12" s="79">
        <v>188.62719107836705</v>
      </c>
      <c r="AO12" s="79">
        <v>200.17862498055999</v>
      </c>
      <c r="AP12" s="79">
        <v>160.16146454183905</v>
      </c>
      <c r="AQ12" s="79">
        <v>178.57499082695804</v>
      </c>
      <c r="AR12" s="79">
        <v>124.67629324520293</v>
      </c>
      <c r="AS12" s="80"/>
      <c r="AT12" s="60">
        <v>2023</v>
      </c>
      <c r="AU12" s="94"/>
      <c r="AV12" s="184">
        <v>121.49941388125228</v>
      </c>
      <c r="AW12" s="79">
        <v>591.06886311322376</v>
      </c>
      <c r="AX12" s="79">
        <v>-667.85198101466233</v>
      </c>
      <c r="AY12" s="79">
        <v>-41.353728669043221</v>
      </c>
      <c r="AZ12" s="79">
        <v>90.363415134926868</v>
      </c>
      <c r="BA12" s="79">
        <v>159.51600311438949</v>
      </c>
      <c r="BB12" s="79">
        <v>125.46612203222048</v>
      </c>
      <c r="BC12" s="79">
        <v>83.780124421273001</v>
      </c>
      <c r="BD12" s="79">
        <v>-114.5903904473459</v>
      </c>
      <c r="BE12" s="79">
        <v>98.448827873168796</v>
      </c>
      <c r="BF12" s="79">
        <v>196.23978527605499</v>
      </c>
      <c r="BG12" s="79">
        <v>-51.219162017778103</v>
      </c>
      <c r="BH12" s="79">
        <v>8.8766506814497461</v>
      </c>
      <c r="BI12" s="79">
        <v>25.366778072547675</v>
      </c>
      <c r="BJ12" s="79">
        <v>99.886781085362941</v>
      </c>
      <c r="BK12" s="79">
        <v>-11.55143390219294</v>
      </c>
      <c r="BL12" s="79">
        <v>40.017160438720936</v>
      </c>
      <c r="BM12" s="79">
        <v>-18.413526285118991</v>
      </c>
      <c r="BN12" s="79">
        <v>53.898697581755115</v>
      </c>
      <c r="BO12" s="81"/>
      <c r="BP12" s="119">
        <v>41.549915808958133</v>
      </c>
      <c r="BQ12" s="120">
        <v>789.44840037020458</v>
      </c>
      <c r="BR12" s="217"/>
      <c r="BS12" s="42">
        <v>0.15328733133770722</v>
      </c>
      <c r="BT12" s="42">
        <v>2.9325231765002591</v>
      </c>
      <c r="BU12" s="42">
        <v>-0.76816831172889999</v>
      </c>
      <c r="BV12" s="42">
        <v>-4.540563059734759E-2</v>
      </c>
      <c r="BW12" s="42">
        <v>0.11014573024631935</v>
      </c>
      <c r="BX12" s="42">
        <v>0.24136809931640224</v>
      </c>
      <c r="BY12" s="42">
        <v>0.23433364842905213</v>
      </c>
      <c r="BZ12" s="42">
        <v>0.18550345586387884</v>
      </c>
      <c r="CA12" s="42">
        <v>-0.2023754084297551</v>
      </c>
      <c r="CB12" s="42">
        <v>0.21046056630511312</v>
      </c>
      <c r="CC12" s="42">
        <v>0.72269668563461997</v>
      </c>
      <c r="CD12" s="42">
        <v>-0.1586924478637568</v>
      </c>
      <c r="CE12" s="42">
        <v>2.828032835644656E-2</v>
      </c>
      <c r="CF12" s="42">
        <v>8.7922182355009815E-2</v>
      </c>
      <c r="CG12" s="42">
        <v>0.52954603477005602</v>
      </c>
      <c r="CH12" s="42">
        <v>-5.7705631174730709E-2</v>
      </c>
      <c r="CI12" s="42">
        <v>0.24985511061099985</v>
      </c>
      <c r="CJ12" s="42">
        <v>-0.10311369021971273</v>
      </c>
      <c r="CK12" s="42">
        <v>0.43230911169095831</v>
      </c>
      <c r="CL12" s="40"/>
      <c r="CM12" s="63">
        <v>0.2517247548106642</v>
      </c>
      <c r="CN12" s="64">
        <v>6.3319848531074259</v>
      </c>
    </row>
    <row r="13" spans="1:92" ht="12" x14ac:dyDescent="0.3">
      <c r="A13" s="77" t="s">
        <v>121</v>
      </c>
      <c r="B13" s="98">
        <v>11</v>
      </c>
      <c r="C13" s="188">
        <v>11</v>
      </c>
      <c r="D13" s="188">
        <v>16</v>
      </c>
      <c r="E13" s="98">
        <v>11</v>
      </c>
      <c r="F13" s="98">
        <v>12</v>
      </c>
      <c r="G13" s="98">
        <v>14</v>
      </c>
      <c r="H13" s="98">
        <v>14</v>
      </c>
      <c r="I13" s="98">
        <v>15</v>
      </c>
      <c r="J13" s="98">
        <v>14</v>
      </c>
      <c r="K13" s="98">
        <v>14</v>
      </c>
      <c r="L13" s="98">
        <v>16</v>
      </c>
      <c r="M13" s="98">
        <v>15</v>
      </c>
      <c r="N13" s="98">
        <v>11</v>
      </c>
      <c r="O13" s="98">
        <v>15</v>
      </c>
      <c r="P13" s="98">
        <v>15</v>
      </c>
      <c r="Q13" s="98">
        <v>15</v>
      </c>
      <c r="R13" s="98">
        <v>12</v>
      </c>
      <c r="S13" s="98">
        <v>16</v>
      </c>
      <c r="T13" s="98">
        <v>12</v>
      </c>
      <c r="U13" s="98">
        <v>17</v>
      </c>
      <c r="V13" s="78"/>
      <c r="W13" s="60">
        <v>2023</v>
      </c>
      <c r="X13" s="39"/>
      <c r="Y13" s="116">
        <v>804.02021754387044</v>
      </c>
      <c r="Z13" s="79">
        <v>764.32074712075212</v>
      </c>
      <c r="AA13" s="79">
        <v>115.65402432466526</v>
      </c>
      <c r="AB13" s="79">
        <v>752.67906688717517</v>
      </c>
      <c r="AC13" s="79">
        <v>646.80406987264894</v>
      </c>
      <c r="AD13" s="79">
        <v>576.95697609764693</v>
      </c>
      <c r="AE13" s="79">
        <v>507.99991024141224</v>
      </c>
      <c r="AF13" s="79">
        <v>479.86346618345294</v>
      </c>
      <c r="AG13" s="79">
        <v>461.25503883395891</v>
      </c>
      <c r="AH13" s="79">
        <v>474.96519584743811</v>
      </c>
      <c r="AI13" s="79">
        <v>361.67734611875545</v>
      </c>
      <c r="AJ13" s="79">
        <v>358.18798253959858</v>
      </c>
      <c r="AK13" s="79">
        <v>407.16962802449399</v>
      </c>
      <c r="AL13" s="79">
        <v>311.36706684961553</v>
      </c>
      <c r="AM13" s="79">
        <v>280.46599728676375</v>
      </c>
      <c r="AN13" s="79">
        <v>266.64454476166605</v>
      </c>
      <c r="AO13" s="79">
        <v>314.50996254163795</v>
      </c>
      <c r="AP13" s="79">
        <v>226.21515993379504</v>
      </c>
      <c r="AQ13" s="79">
        <v>238.34096489524606</v>
      </c>
      <c r="AR13" s="79">
        <v>155.34773424532003</v>
      </c>
      <c r="AS13" s="80"/>
      <c r="AT13" s="60">
        <v>2023</v>
      </c>
      <c r="AU13" s="94"/>
      <c r="AV13" s="184">
        <v>39.699470423118328</v>
      </c>
      <c r="AW13" s="79">
        <v>648.6667227960869</v>
      </c>
      <c r="AX13" s="79">
        <v>-637.02504256250995</v>
      </c>
      <c r="AY13" s="79">
        <v>105.87499701452623</v>
      </c>
      <c r="AZ13" s="79">
        <v>69.847093775002008</v>
      </c>
      <c r="BA13" s="79">
        <v>68.957065856234692</v>
      </c>
      <c r="BB13" s="79">
        <v>28.136444057959295</v>
      </c>
      <c r="BC13" s="79">
        <v>18.608427349494036</v>
      </c>
      <c r="BD13" s="79">
        <v>-13.710157013479204</v>
      </c>
      <c r="BE13" s="79">
        <v>113.28784972868266</v>
      </c>
      <c r="BF13" s="79">
        <v>3.4893635791568727</v>
      </c>
      <c r="BG13" s="79">
        <v>-48.981645484895409</v>
      </c>
      <c r="BH13" s="79">
        <v>95.802561174878463</v>
      </c>
      <c r="BI13" s="79">
        <v>30.901069562851774</v>
      </c>
      <c r="BJ13" s="79">
        <v>13.821452525097698</v>
      </c>
      <c r="BK13" s="79">
        <v>-47.865417779971892</v>
      </c>
      <c r="BL13" s="79">
        <v>88.294802607842911</v>
      </c>
      <c r="BM13" s="79">
        <v>-12.125804961451024</v>
      </c>
      <c r="BN13" s="79">
        <v>82.993230649926033</v>
      </c>
      <c r="BO13" s="81"/>
      <c r="BP13" s="119">
        <v>34.140657015713174</v>
      </c>
      <c r="BQ13" s="120">
        <v>648.67248329855045</v>
      </c>
      <c r="BR13" s="217"/>
      <c r="BS13" s="42">
        <v>5.1940851498103235E-2</v>
      </c>
      <c r="BT13" s="42">
        <v>5.6086826773545075</v>
      </c>
      <c r="BU13" s="42">
        <v>-0.84634350892343668</v>
      </c>
      <c r="BV13" s="42">
        <v>0.1636894415883503</v>
      </c>
      <c r="BW13" s="42">
        <v>0.12106118249479447</v>
      </c>
      <c r="BX13" s="42">
        <v>0.13574227960683083</v>
      </c>
      <c r="BY13" s="42">
        <v>5.8634270038808722E-2</v>
      </c>
      <c r="BZ13" s="42">
        <v>4.0343033208993573E-2</v>
      </c>
      <c r="CA13" s="42">
        <v>-2.886560348704581E-2</v>
      </c>
      <c r="CB13" s="42">
        <v>0.31322904501595472</v>
      </c>
      <c r="CC13" s="42">
        <v>9.7417103567150054E-3</v>
      </c>
      <c r="CD13" s="42">
        <v>-0.12029788597579005</v>
      </c>
      <c r="CE13" s="42">
        <v>0.30768366784644341</v>
      </c>
      <c r="CF13" s="42">
        <v>0.11017759679173089</v>
      </c>
      <c r="CG13" s="42">
        <v>5.1834747031677342E-2</v>
      </c>
      <c r="CH13" s="42">
        <v>-0.1521904660607849</v>
      </c>
      <c r="CI13" s="42">
        <v>0.39031337525603327</v>
      </c>
      <c r="CJ13" s="42">
        <v>-5.0875874261818499E-2</v>
      </c>
      <c r="CK13" s="42">
        <v>0.53424165503994958</v>
      </c>
      <c r="CL13" s="40"/>
      <c r="CM13" s="63">
        <v>0.35256537865368504</v>
      </c>
      <c r="CN13" s="64">
        <v>4.1756159911169881</v>
      </c>
    </row>
    <row r="14" spans="1:92" ht="12" x14ac:dyDescent="0.3">
      <c r="A14" s="77" t="s">
        <v>135</v>
      </c>
      <c r="B14" s="98">
        <v>12</v>
      </c>
      <c r="C14" s="188">
        <v>31</v>
      </c>
      <c r="D14" s="188">
        <v>14</v>
      </c>
      <c r="E14" s="98">
        <v>2</v>
      </c>
      <c r="F14" s="98">
        <v>2</v>
      </c>
      <c r="G14" s="98">
        <v>2</v>
      </c>
      <c r="H14" s="98">
        <v>3</v>
      </c>
      <c r="I14" s="98">
        <v>4</v>
      </c>
      <c r="J14" s="98">
        <v>7</v>
      </c>
      <c r="K14" s="98">
        <v>7</v>
      </c>
      <c r="L14" s="98">
        <v>11</v>
      </c>
      <c r="M14" s="98">
        <v>11</v>
      </c>
      <c r="N14" s="98">
        <v>17</v>
      </c>
      <c r="O14" s="98">
        <v>24</v>
      </c>
      <c r="P14" s="98">
        <v>27</v>
      </c>
      <c r="Q14" s="98">
        <v>24</v>
      </c>
      <c r="R14" s="98">
        <v>30</v>
      </c>
      <c r="S14" s="98">
        <v>30</v>
      </c>
      <c r="T14" s="98">
        <v>24</v>
      </c>
      <c r="U14" s="98">
        <v>22</v>
      </c>
      <c r="V14" s="78"/>
      <c r="W14" s="60">
        <v>2019</v>
      </c>
      <c r="X14" s="39"/>
      <c r="Y14" s="116">
        <v>798.13225885298982</v>
      </c>
      <c r="Z14" s="79">
        <v>182.88400413904634</v>
      </c>
      <c r="AA14" s="79">
        <v>140.63462494096828</v>
      </c>
      <c r="AB14" s="79">
        <v>1710.2606604231798</v>
      </c>
      <c r="AC14" s="79">
        <v>1501.2707791018613</v>
      </c>
      <c r="AD14" s="79">
        <v>1741.156710317621</v>
      </c>
      <c r="AE14" s="79">
        <v>1357.892972359889</v>
      </c>
      <c r="AF14" s="79">
        <v>1199.7441406239298</v>
      </c>
      <c r="AG14" s="79">
        <v>1044.859391878947</v>
      </c>
      <c r="AH14" s="79">
        <v>1008.3205783770654</v>
      </c>
      <c r="AI14" s="79">
        <v>513.35288739978625</v>
      </c>
      <c r="AJ14" s="79">
        <v>449.85917579594519</v>
      </c>
      <c r="AK14" s="79">
        <v>333.00181960066385</v>
      </c>
      <c r="AL14" s="79">
        <v>175.85839680822826</v>
      </c>
      <c r="AM14" s="79">
        <v>136.59619015641098</v>
      </c>
      <c r="AN14" s="79">
        <v>177.45604068006898</v>
      </c>
      <c r="AO14" s="79">
        <v>104.02503014574903</v>
      </c>
      <c r="AP14" s="79">
        <v>114.40812236588299</v>
      </c>
      <c r="AQ14" s="79">
        <v>130.55699898580497</v>
      </c>
      <c r="AR14" s="79">
        <v>126.70532991921702</v>
      </c>
      <c r="AS14" s="80"/>
      <c r="AT14" s="60">
        <v>2017</v>
      </c>
      <c r="AU14" s="94"/>
      <c r="AV14" s="184">
        <v>615.24825471394342</v>
      </c>
      <c r="AW14" s="79">
        <v>42.24937919807806</v>
      </c>
      <c r="AX14" s="79">
        <v>-1569.6260354822116</v>
      </c>
      <c r="AY14" s="79">
        <v>208.98988132131853</v>
      </c>
      <c r="AZ14" s="79">
        <v>-239.88593121575968</v>
      </c>
      <c r="BA14" s="79">
        <v>383.26373795773202</v>
      </c>
      <c r="BB14" s="79">
        <v>158.14883173595922</v>
      </c>
      <c r="BC14" s="79">
        <v>154.88474874498274</v>
      </c>
      <c r="BD14" s="79">
        <v>36.538813501881577</v>
      </c>
      <c r="BE14" s="79">
        <v>494.96769097727918</v>
      </c>
      <c r="BF14" s="79">
        <v>63.493711603841064</v>
      </c>
      <c r="BG14" s="79">
        <v>116.85735619528134</v>
      </c>
      <c r="BH14" s="79">
        <v>157.14342279243559</v>
      </c>
      <c r="BI14" s="79">
        <v>39.26220665181728</v>
      </c>
      <c r="BJ14" s="79">
        <v>-40.859850523657997</v>
      </c>
      <c r="BK14" s="79">
        <v>73.431010534319952</v>
      </c>
      <c r="BL14" s="79">
        <v>-10.38309222013396</v>
      </c>
      <c r="BM14" s="79">
        <v>-16.148876619921978</v>
      </c>
      <c r="BN14" s="79">
        <v>3.8516690665879452</v>
      </c>
      <c r="BO14" s="81"/>
      <c r="BP14" s="119">
        <v>35.338259417566988</v>
      </c>
      <c r="BQ14" s="120">
        <v>671.42692893377284</v>
      </c>
      <c r="BR14" s="217"/>
      <c r="BS14" s="42">
        <v>3.3641447080640878</v>
      </c>
      <c r="BT14" s="42">
        <v>0.30041946793552676</v>
      </c>
      <c r="BU14" s="42">
        <v>-0.91777006382981985</v>
      </c>
      <c r="BV14" s="42">
        <v>0.13920865191710941</v>
      </c>
      <c r="BW14" s="42">
        <v>-0.13777388892927378</v>
      </c>
      <c r="BX14" s="42">
        <v>0.2822488559548666</v>
      </c>
      <c r="BY14" s="42">
        <v>0.13181879900969018</v>
      </c>
      <c r="BZ14" s="42">
        <v>0.14823501606896317</v>
      </c>
      <c r="CA14" s="42">
        <v>3.6237298221853509E-2</v>
      </c>
      <c r="CB14" s="42">
        <v>0.96418604653101103</v>
      </c>
      <c r="CC14" s="42">
        <v>0.14114130603538388</v>
      </c>
      <c r="CD14" s="42">
        <v>0.3509210740512374</v>
      </c>
      <c r="CE14" s="42">
        <v>0.89357929814291914</v>
      </c>
      <c r="CF14" s="42">
        <v>0.28743266270354728</v>
      </c>
      <c r="CG14" s="42">
        <v>-0.23025336509858907</v>
      </c>
      <c r="CH14" s="42">
        <v>0.70589751746705653</v>
      </c>
      <c r="CI14" s="42">
        <v>-9.0754852063110514E-2</v>
      </c>
      <c r="CJ14" s="42">
        <v>-0.1236921554981345</v>
      </c>
      <c r="CK14" s="42">
        <v>3.0398634919649004E-2</v>
      </c>
      <c r="CL14" s="40"/>
      <c r="CM14" s="63">
        <v>0.33029605324231448</v>
      </c>
      <c r="CN14" s="64">
        <v>5.299121428923721</v>
      </c>
    </row>
    <row r="15" spans="1:92" ht="12" x14ac:dyDescent="0.3">
      <c r="A15" s="77" t="s">
        <v>19</v>
      </c>
      <c r="B15" s="98">
        <v>13</v>
      </c>
      <c r="C15" s="188">
        <v>13</v>
      </c>
      <c r="D15" s="188">
        <v>13</v>
      </c>
      <c r="E15" s="98">
        <v>14</v>
      </c>
      <c r="F15" s="98">
        <v>16</v>
      </c>
      <c r="G15" s="98">
        <v>13</v>
      </c>
      <c r="H15" s="98">
        <v>9</v>
      </c>
      <c r="I15" s="98">
        <v>12</v>
      </c>
      <c r="J15" s="98">
        <v>13</v>
      </c>
      <c r="K15" s="98">
        <v>12</v>
      </c>
      <c r="L15" s="98">
        <v>9</v>
      </c>
      <c r="M15" s="98">
        <v>12</v>
      </c>
      <c r="N15" s="98">
        <v>13</v>
      </c>
      <c r="O15" s="98">
        <v>11</v>
      </c>
      <c r="P15" s="98">
        <v>13</v>
      </c>
      <c r="Q15" s="98">
        <v>11</v>
      </c>
      <c r="R15" s="98">
        <v>11</v>
      </c>
      <c r="S15" s="98">
        <v>11</v>
      </c>
      <c r="T15" s="98">
        <v>10</v>
      </c>
      <c r="U15" s="98">
        <v>11</v>
      </c>
      <c r="V15" s="78"/>
      <c r="W15" s="60">
        <v>2016</v>
      </c>
      <c r="X15" s="39"/>
      <c r="Y15" s="116">
        <v>755.31624944481462</v>
      </c>
      <c r="Z15" s="79">
        <v>647.0798829253041</v>
      </c>
      <c r="AA15" s="79">
        <v>142.93754598577834</v>
      </c>
      <c r="AB15" s="79">
        <v>569.68123276769131</v>
      </c>
      <c r="AC15" s="79">
        <v>461.45648838842231</v>
      </c>
      <c r="AD15" s="79">
        <v>603.38527589124567</v>
      </c>
      <c r="AE15" s="79">
        <v>769.8199604182023</v>
      </c>
      <c r="AF15" s="79">
        <v>525.30418762454099</v>
      </c>
      <c r="AG15" s="79">
        <v>477.09574388101737</v>
      </c>
      <c r="AH15" s="79">
        <v>522.04564116464303</v>
      </c>
      <c r="AI15" s="79">
        <v>575.06895167835955</v>
      </c>
      <c r="AJ15" s="79">
        <v>422.79062651847801</v>
      </c>
      <c r="AK15" s="79">
        <v>378.0703058233799</v>
      </c>
      <c r="AL15" s="79">
        <v>389.46760643805106</v>
      </c>
      <c r="AM15" s="79">
        <v>321.952484214001</v>
      </c>
      <c r="AN15" s="79">
        <v>350.23416184257172</v>
      </c>
      <c r="AO15" s="79">
        <v>340.33965431587961</v>
      </c>
      <c r="AP15" s="79">
        <v>355.7934450608808</v>
      </c>
      <c r="AQ15" s="79">
        <v>281.57750709429564</v>
      </c>
      <c r="AR15" s="79">
        <v>269.91358539192527</v>
      </c>
      <c r="AS15" s="80"/>
      <c r="AT15" s="60">
        <v>2016</v>
      </c>
      <c r="AU15" s="94"/>
      <c r="AV15" s="184">
        <v>108.23636651951051</v>
      </c>
      <c r="AW15" s="79">
        <v>504.14233693952576</v>
      </c>
      <c r="AX15" s="79">
        <v>-426.74368678191297</v>
      </c>
      <c r="AY15" s="79">
        <v>108.224744379269</v>
      </c>
      <c r="AZ15" s="79">
        <v>-141.92878750282335</v>
      </c>
      <c r="BA15" s="79">
        <v>-166.43468452695663</v>
      </c>
      <c r="BB15" s="79">
        <v>244.51577279366131</v>
      </c>
      <c r="BC15" s="79">
        <v>48.208443743523617</v>
      </c>
      <c r="BD15" s="79">
        <v>-44.94989728362566</v>
      </c>
      <c r="BE15" s="79">
        <v>-53.023310513716524</v>
      </c>
      <c r="BF15" s="79">
        <v>152.27832515988155</v>
      </c>
      <c r="BG15" s="79">
        <v>44.72032069509811</v>
      </c>
      <c r="BH15" s="79">
        <v>-11.397300614671167</v>
      </c>
      <c r="BI15" s="79">
        <v>67.51512222405006</v>
      </c>
      <c r="BJ15" s="79">
        <v>-28.281677628570719</v>
      </c>
      <c r="BK15" s="79">
        <v>9.8945075266921094</v>
      </c>
      <c r="BL15" s="79">
        <v>-15.453790745001186</v>
      </c>
      <c r="BM15" s="79">
        <v>74.215937966585159</v>
      </c>
      <c r="BN15" s="79">
        <v>11.663921702370374</v>
      </c>
      <c r="BO15" s="81"/>
      <c r="BP15" s="119">
        <v>25.547508634362597</v>
      </c>
      <c r="BQ15" s="120">
        <v>485.40266405288935</v>
      </c>
      <c r="BR15" s="217"/>
      <c r="BS15" s="42">
        <v>0.16726894062939812</v>
      </c>
      <c r="BT15" s="42">
        <v>3.5270112793855137</v>
      </c>
      <c r="BU15" s="42">
        <v>-0.74909205751549401</v>
      </c>
      <c r="BV15" s="42">
        <v>0.23452860042607715</v>
      </c>
      <c r="BW15" s="42">
        <v>-0.23522083347689215</v>
      </c>
      <c r="BX15" s="42">
        <v>-0.21619949219885326</v>
      </c>
      <c r="BY15" s="42">
        <v>0.46547463080273022</v>
      </c>
      <c r="BZ15" s="42">
        <v>0.10104563782389619</v>
      </c>
      <c r="CA15" s="42">
        <v>-8.6103385871292737E-2</v>
      </c>
      <c r="CB15" s="42">
        <v>-9.2203396408319538E-2</v>
      </c>
      <c r="CC15" s="42">
        <v>0.36017431704632696</v>
      </c>
      <c r="CD15" s="42">
        <v>0.11828572624264688</v>
      </c>
      <c r="CE15" s="42">
        <v>-2.9263796080262749E-2</v>
      </c>
      <c r="CF15" s="42">
        <v>0.20970523768088989</v>
      </c>
      <c r="CG15" s="42">
        <v>-8.0750768228266545E-2</v>
      </c>
      <c r="CH15" s="42">
        <v>2.9072449834213865E-2</v>
      </c>
      <c r="CI15" s="42">
        <v>-4.3434725848748634E-2</v>
      </c>
      <c r="CJ15" s="42">
        <v>0.26357196898448088</v>
      </c>
      <c r="CK15" s="42">
        <v>4.3213540679821305E-2</v>
      </c>
      <c r="CL15" s="40"/>
      <c r="CM15" s="63">
        <v>0.20984651967936138</v>
      </c>
      <c r="CN15" s="64">
        <v>1.7983632181687534</v>
      </c>
    </row>
    <row r="16" spans="1:92" ht="12" x14ac:dyDescent="0.3">
      <c r="A16" s="77" t="s">
        <v>112</v>
      </c>
      <c r="B16" s="98">
        <v>14</v>
      </c>
      <c r="C16" s="188">
        <v>12</v>
      </c>
      <c r="D16" s="188">
        <v>6</v>
      </c>
      <c r="E16" s="98">
        <v>13</v>
      </c>
      <c r="F16" s="98">
        <v>14</v>
      </c>
      <c r="G16" s="98">
        <v>6</v>
      </c>
      <c r="H16" s="98">
        <v>13</v>
      </c>
      <c r="I16" s="98">
        <v>10</v>
      </c>
      <c r="J16" s="98">
        <v>17</v>
      </c>
      <c r="K16" s="98">
        <v>22</v>
      </c>
      <c r="L16" s="98">
        <v>21</v>
      </c>
      <c r="M16" s="98">
        <v>18</v>
      </c>
      <c r="N16" s="98">
        <v>23</v>
      </c>
      <c r="O16" s="98">
        <v>22</v>
      </c>
      <c r="P16" s="98">
        <v>20</v>
      </c>
      <c r="Q16" s="98">
        <v>28</v>
      </c>
      <c r="R16" s="98">
        <v>24</v>
      </c>
      <c r="S16" s="98">
        <v>28</v>
      </c>
      <c r="T16" s="98">
        <v>29</v>
      </c>
      <c r="U16" s="98">
        <v>25</v>
      </c>
      <c r="V16" s="78"/>
      <c r="W16" s="60">
        <v>2021</v>
      </c>
      <c r="X16" s="39"/>
      <c r="Y16" s="116">
        <v>704.38796905986862</v>
      </c>
      <c r="Z16" s="79">
        <v>713.26646326674825</v>
      </c>
      <c r="AA16" s="79">
        <v>229.10266546625584</v>
      </c>
      <c r="AB16" s="79">
        <v>627.29476400286046</v>
      </c>
      <c r="AC16" s="79">
        <v>495.41770262346819</v>
      </c>
      <c r="AD16" s="79">
        <v>1081.3436035095144</v>
      </c>
      <c r="AE16" s="79">
        <v>548.99162063857909</v>
      </c>
      <c r="AF16" s="79">
        <v>665.36594821913366</v>
      </c>
      <c r="AG16" s="79">
        <v>414.34770413961684</v>
      </c>
      <c r="AH16" s="79">
        <v>335.9162397224469</v>
      </c>
      <c r="AI16" s="79">
        <v>291.82795400678339</v>
      </c>
      <c r="AJ16" s="79">
        <v>285.19473235308806</v>
      </c>
      <c r="AK16" s="79">
        <v>199.80763248298413</v>
      </c>
      <c r="AL16" s="79">
        <v>222.40725628343051</v>
      </c>
      <c r="AM16" s="79">
        <v>196.36290247150606</v>
      </c>
      <c r="AN16" s="79">
        <v>134.27839255101105</v>
      </c>
      <c r="AO16" s="79">
        <v>132.46533261228899</v>
      </c>
      <c r="AP16" s="79">
        <v>115.616135276835</v>
      </c>
      <c r="AQ16" s="79">
        <v>97.611761821819954</v>
      </c>
      <c r="AR16" s="79">
        <v>120.45987787278499</v>
      </c>
      <c r="AS16" s="80"/>
      <c r="AT16" s="60">
        <v>2017</v>
      </c>
      <c r="AU16" s="94"/>
      <c r="AV16" s="184">
        <v>-8.8784942068796227</v>
      </c>
      <c r="AW16" s="79">
        <v>484.16379780049238</v>
      </c>
      <c r="AX16" s="79">
        <v>-398.19209853660459</v>
      </c>
      <c r="AY16" s="79">
        <v>131.87706137939227</v>
      </c>
      <c r="AZ16" s="79">
        <v>-585.92590088604629</v>
      </c>
      <c r="BA16" s="79">
        <v>532.35198287093533</v>
      </c>
      <c r="BB16" s="79">
        <v>-116.37432758055456</v>
      </c>
      <c r="BC16" s="79">
        <v>251.01824407951682</v>
      </c>
      <c r="BD16" s="79">
        <v>78.431464417169934</v>
      </c>
      <c r="BE16" s="79">
        <v>44.088285715663517</v>
      </c>
      <c r="BF16" s="79">
        <v>6.6332216536953297</v>
      </c>
      <c r="BG16" s="79">
        <v>85.387099870103924</v>
      </c>
      <c r="BH16" s="79">
        <v>-22.599623800446381</v>
      </c>
      <c r="BI16" s="79">
        <v>26.044353811924452</v>
      </c>
      <c r="BJ16" s="79">
        <v>62.084509920495009</v>
      </c>
      <c r="BK16" s="79">
        <v>1.8130599387220627</v>
      </c>
      <c r="BL16" s="79">
        <v>16.849197335453994</v>
      </c>
      <c r="BM16" s="79">
        <v>18.004373455015042</v>
      </c>
      <c r="BN16" s="79">
        <v>-22.848116050965032</v>
      </c>
      <c r="BO16" s="81"/>
      <c r="BP16" s="119">
        <v>30.733057430899137</v>
      </c>
      <c r="BQ16" s="120">
        <v>583.92809118708362</v>
      </c>
      <c r="BR16" s="217"/>
      <c r="BS16" s="42">
        <v>-1.2447654087388682E-2</v>
      </c>
      <c r="BT16" s="42">
        <v>2.1133049535462698</v>
      </c>
      <c r="BU16" s="42">
        <v>-0.63477669731480313</v>
      </c>
      <c r="BV16" s="42">
        <v>0.26619367996145793</v>
      </c>
      <c r="BW16" s="42">
        <v>-0.54184987915442995</v>
      </c>
      <c r="BX16" s="42">
        <v>0.96969054327589044</v>
      </c>
      <c r="BY16" s="42">
        <v>-0.1749027402018889</v>
      </c>
      <c r="BZ16" s="42">
        <v>0.60581545781881485</v>
      </c>
      <c r="CA16" s="42">
        <v>0.23348518214533032</v>
      </c>
      <c r="CB16" s="42">
        <v>0.15107629379000032</v>
      </c>
      <c r="CC16" s="42">
        <v>2.3258570026752912E-2</v>
      </c>
      <c r="CD16" s="42">
        <v>0.42734653731195982</v>
      </c>
      <c r="CE16" s="42">
        <v>-0.1016136981234369</v>
      </c>
      <c r="CF16" s="42">
        <v>0.13263377900876017</v>
      </c>
      <c r="CG16" s="42">
        <v>0.4623566661844698</v>
      </c>
      <c r="CH16" s="42">
        <v>1.3687052325068949E-2</v>
      </c>
      <c r="CI16" s="42">
        <v>0.14573396087933355</v>
      </c>
      <c r="CJ16" s="42">
        <v>0.18444881148524028</v>
      </c>
      <c r="CK16" s="42">
        <v>-0.18967407616911602</v>
      </c>
      <c r="CL16" s="40"/>
      <c r="CM16" s="63">
        <v>0.2144087759320151</v>
      </c>
      <c r="CN16" s="64">
        <v>4.8474903137769836</v>
      </c>
    </row>
    <row r="17" spans="1:92" ht="12" x14ac:dyDescent="0.3">
      <c r="A17" s="77" t="s">
        <v>6</v>
      </c>
      <c r="B17" s="98">
        <v>15</v>
      </c>
      <c r="C17" s="188">
        <v>16</v>
      </c>
      <c r="D17" s="188">
        <v>15</v>
      </c>
      <c r="E17" s="98">
        <v>23</v>
      </c>
      <c r="F17" s="98">
        <v>21</v>
      </c>
      <c r="G17" s="98">
        <v>20</v>
      </c>
      <c r="H17" s="98">
        <v>24</v>
      </c>
      <c r="I17" s="98">
        <v>20</v>
      </c>
      <c r="J17" s="98">
        <v>20</v>
      </c>
      <c r="K17" s="98">
        <v>19</v>
      </c>
      <c r="L17" s="98">
        <v>20</v>
      </c>
      <c r="M17" s="98">
        <v>19</v>
      </c>
      <c r="N17" s="98">
        <v>12</v>
      </c>
      <c r="O17" s="98">
        <v>18</v>
      </c>
      <c r="P17" s="98">
        <v>16</v>
      </c>
      <c r="Q17" s="98">
        <v>16</v>
      </c>
      <c r="R17" s="98">
        <v>17</v>
      </c>
      <c r="S17" s="98">
        <v>17</v>
      </c>
      <c r="T17" s="98">
        <v>15</v>
      </c>
      <c r="U17" s="98">
        <v>14</v>
      </c>
      <c r="V17" s="78"/>
      <c r="W17" s="60">
        <v>2010</v>
      </c>
      <c r="X17" s="39"/>
      <c r="Y17" s="116">
        <v>481.36168376155035</v>
      </c>
      <c r="Z17" s="79">
        <v>402.48874340653322</v>
      </c>
      <c r="AA17" s="79">
        <v>119.66847788944615</v>
      </c>
      <c r="AB17" s="79">
        <v>359.21208525427221</v>
      </c>
      <c r="AC17" s="79">
        <v>388.74176985018727</v>
      </c>
      <c r="AD17" s="79">
        <v>382.17417708498448</v>
      </c>
      <c r="AE17" s="79">
        <v>294.56210171781197</v>
      </c>
      <c r="AF17" s="79">
        <v>358.44499220096964</v>
      </c>
      <c r="AG17" s="79">
        <v>345.70872186126468</v>
      </c>
      <c r="AH17" s="79">
        <v>375.48770448177726</v>
      </c>
      <c r="AI17" s="79">
        <v>302.87762194755095</v>
      </c>
      <c r="AJ17" s="79">
        <v>285.18871089662417</v>
      </c>
      <c r="AK17" s="79">
        <v>396.82214174247457</v>
      </c>
      <c r="AL17" s="79">
        <v>277.29430522061278</v>
      </c>
      <c r="AM17" s="79">
        <v>247.21236527416292</v>
      </c>
      <c r="AN17" s="79">
        <v>245.52675736809701</v>
      </c>
      <c r="AO17" s="79">
        <v>249.43887106646088</v>
      </c>
      <c r="AP17" s="79">
        <v>226.09139987727929</v>
      </c>
      <c r="AQ17" s="79">
        <v>216.91459724968516</v>
      </c>
      <c r="AR17" s="79">
        <v>187.27737517859515</v>
      </c>
      <c r="AS17" s="80"/>
      <c r="AT17" s="60">
        <v>2023</v>
      </c>
      <c r="AU17" s="94"/>
      <c r="AV17" s="184">
        <v>78.872940355017136</v>
      </c>
      <c r="AW17" s="79">
        <v>282.82026551708708</v>
      </c>
      <c r="AX17" s="79">
        <v>-239.54360736482607</v>
      </c>
      <c r="AY17" s="79">
        <v>-29.529684595915057</v>
      </c>
      <c r="AZ17" s="79">
        <v>6.5675927652027895</v>
      </c>
      <c r="BA17" s="79">
        <v>87.612075367172508</v>
      </c>
      <c r="BB17" s="79">
        <v>-63.882890483157666</v>
      </c>
      <c r="BC17" s="79">
        <v>12.736270339704959</v>
      </c>
      <c r="BD17" s="79">
        <v>-29.778982620512579</v>
      </c>
      <c r="BE17" s="79">
        <v>72.610082534226308</v>
      </c>
      <c r="BF17" s="79">
        <v>17.688911050926777</v>
      </c>
      <c r="BG17" s="79">
        <v>-111.6334308458504</v>
      </c>
      <c r="BH17" s="79">
        <v>119.52783652186179</v>
      </c>
      <c r="BI17" s="79">
        <v>30.081939946449864</v>
      </c>
      <c r="BJ17" s="79">
        <v>1.6856079060659113</v>
      </c>
      <c r="BK17" s="79">
        <v>-3.9121136983638678</v>
      </c>
      <c r="BL17" s="79">
        <v>23.34747118918159</v>
      </c>
      <c r="BM17" s="79">
        <v>9.1768026275941281</v>
      </c>
      <c r="BN17" s="79">
        <v>29.637222071090008</v>
      </c>
      <c r="BO17" s="81"/>
      <c r="BP17" s="119">
        <v>15.478121504366067</v>
      </c>
      <c r="BQ17" s="120">
        <v>294.0843085829552</v>
      </c>
      <c r="BR17" s="217"/>
      <c r="BS17" s="42">
        <v>0.19596309622838715</v>
      </c>
      <c r="BT17" s="42">
        <v>2.3633647766320394</v>
      </c>
      <c r="BU17" s="42">
        <v>-0.66685843043187842</v>
      </c>
      <c r="BV17" s="42">
        <v>-7.5962211643207711E-2</v>
      </c>
      <c r="BW17" s="42">
        <v>1.7184815612862225E-2</v>
      </c>
      <c r="BX17" s="42">
        <v>0.29743159373266614</v>
      </c>
      <c r="BY17" s="42">
        <v>-0.1782222987435137</v>
      </c>
      <c r="BZ17" s="42">
        <v>3.6841044307861281E-2</v>
      </c>
      <c r="CA17" s="42">
        <v>-7.9307477355647471E-2</v>
      </c>
      <c r="CB17" s="42">
        <v>0.23973406178816381</v>
      </c>
      <c r="CC17" s="42">
        <v>6.2025284925596891E-2</v>
      </c>
      <c r="CD17" s="42">
        <v>-0.28131855333389411</v>
      </c>
      <c r="CE17" s="42">
        <v>0.43105045531593777</v>
      </c>
      <c r="CF17" s="42">
        <v>0.12168460874960063</v>
      </c>
      <c r="CG17" s="42">
        <v>6.8652717289743315E-3</v>
      </c>
      <c r="CH17" s="42">
        <v>-1.5683657008379925E-2</v>
      </c>
      <c r="CI17" s="42">
        <v>0.10326563151829049</v>
      </c>
      <c r="CJ17" s="42">
        <v>4.2306063049463383E-2</v>
      </c>
      <c r="CK17" s="42">
        <v>0.15825308338942046</v>
      </c>
      <c r="CL17" s="40"/>
      <c r="CM17" s="63">
        <v>0.14624300834014434</v>
      </c>
      <c r="CN17" s="64">
        <v>1.5703141305910804</v>
      </c>
    </row>
    <row r="18" spans="1:92" ht="12" x14ac:dyDescent="0.3">
      <c r="A18" s="77" t="s">
        <v>29</v>
      </c>
      <c r="B18" s="98">
        <v>16</v>
      </c>
      <c r="C18" s="188">
        <v>15</v>
      </c>
      <c r="D18" s="188">
        <v>18</v>
      </c>
      <c r="E18" s="98">
        <v>17</v>
      </c>
      <c r="F18" s="98">
        <v>20</v>
      </c>
      <c r="G18" s="98">
        <v>25</v>
      </c>
      <c r="H18" s="98">
        <v>20</v>
      </c>
      <c r="I18" s="98">
        <v>17</v>
      </c>
      <c r="J18" s="98">
        <v>22</v>
      </c>
      <c r="K18" s="98">
        <v>16</v>
      </c>
      <c r="L18" s="98">
        <v>18</v>
      </c>
      <c r="M18" s="98">
        <v>14</v>
      </c>
      <c r="N18" s="98">
        <v>19</v>
      </c>
      <c r="O18" s="98">
        <v>12</v>
      </c>
      <c r="P18" s="98">
        <v>10</v>
      </c>
      <c r="Q18" s="98">
        <v>10</v>
      </c>
      <c r="R18" s="98">
        <v>8</v>
      </c>
      <c r="S18" s="98">
        <v>10</v>
      </c>
      <c r="T18" s="98">
        <v>13</v>
      </c>
      <c r="U18" s="98">
        <v>21</v>
      </c>
      <c r="V18" s="78"/>
      <c r="W18" s="60">
        <v>2006</v>
      </c>
      <c r="X18" s="39"/>
      <c r="Y18" s="116">
        <v>471.78178428436217</v>
      </c>
      <c r="Z18" s="79">
        <v>414.73019163045939</v>
      </c>
      <c r="AA18" s="79">
        <v>108.30129262493124</v>
      </c>
      <c r="AB18" s="79">
        <v>498.29467051483584</v>
      </c>
      <c r="AC18" s="79">
        <v>391.3329722995386</v>
      </c>
      <c r="AD18" s="79">
        <v>341.16115072804513</v>
      </c>
      <c r="AE18" s="79">
        <v>342.15679906526458</v>
      </c>
      <c r="AF18" s="79">
        <v>381.68584311764079</v>
      </c>
      <c r="AG18" s="79">
        <v>333.02882462946002</v>
      </c>
      <c r="AH18" s="79">
        <v>426.37260770173395</v>
      </c>
      <c r="AI18" s="79">
        <v>334.61818716124355</v>
      </c>
      <c r="AJ18" s="79">
        <v>378.4320368913435</v>
      </c>
      <c r="AK18" s="79">
        <v>314.84885204278635</v>
      </c>
      <c r="AL18" s="79">
        <v>381.34243422003146</v>
      </c>
      <c r="AM18" s="79">
        <v>507.64256768123784</v>
      </c>
      <c r="AN18" s="79">
        <v>392.07405198337301</v>
      </c>
      <c r="AO18" s="79">
        <v>539.871995353594</v>
      </c>
      <c r="AP18" s="79">
        <v>389.41670991416601</v>
      </c>
      <c r="AQ18" s="79">
        <v>230.59725103976004</v>
      </c>
      <c r="AR18" s="79">
        <v>129.86210794567199</v>
      </c>
      <c r="AS18" s="80"/>
      <c r="AT18" s="60">
        <v>2006</v>
      </c>
      <c r="AU18" s="94"/>
      <c r="AV18" s="184">
        <v>57.051592653902787</v>
      </c>
      <c r="AW18" s="79">
        <v>306.42889900552814</v>
      </c>
      <c r="AX18" s="79">
        <v>-389.99337788990459</v>
      </c>
      <c r="AY18" s="79">
        <v>106.96169821529725</v>
      </c>
      <c r="AZ18" s="79">
        <v>50.171821571493467</v>
      </c>
      <c r="BA18" s="79">
        <v>-0.99564833721944979</v>
      </c>
      <c r="BB18" s="79">
        <v>-39.529044052376207</v>
      </c>
      <c r="BC18" s="79">
        <v>48.657018488180768</v>
      </c>
      <c r="BD18" s="79">
        <v>-93.343783072273936</v>
      </c>
      <c r="BE18" s="79">
        <v>91.754420540490401</v>
      </c>
      <c r="BF18" s="79">
        <v>-43.813849730099946</v>
      </c>
      <c r="BG18" s="79">
        <v>63.583184848557153</v>
      </c>
      <c r="BH18" s="79">
        <v>-66.493582177245116</v>
      </c>
      <c r="BI18" s="79">
        <v>-126.30013346120637</v>
      </c>
      <c r="BJ18" s="79">
        <v>115.56851569786483</v>
      </c>
      <c r="BK18" s="79">
        <v>-147.79794337022099</v>
      </c>
      <c r="BL18" s="79">
        <v>150.455285439428</v>
      </c>
      <c r="BM18" s="79">
        <v>158.81945887440597</v>
      </c>
      <c r="BN18" s="79">
        <v>100.73514309408804</v>
      </c>
      <c r="BO18" s="81"/>
      <c r="BP18" s="119">
        <v>17.995772438878429</v>
      </c>
      <c r="BQ18" s="120">
        <v>341.91967633869018</v>
      </c>
      <c r="BR18" s="217"/>
      <c r="BS18" s="42">
        <v>0.13756315263572128</v>
      </c>
      <c r="BT18" s="42">
        <v>2.8294112801289635</v>
      </c>
      <c r="BU18" s="42">
        <v>-0.78265612892661518</v>
      </c>
      <c r="BV18" s="42">
        <v>0.27332656787587362</v>
      </c>
      <c r="BW18" s="42">
        <v>0.14706194261692973</v>
      </c>
      <c r="BX18" s="42">
        <v>-2.9099183179742694E-3</v>
      </c>
      <c r="BY18" s="42">
        <v>-0.10356434425102012</v>
      </c>
      <c r="BZ18" s="42">
        <v>0.14610452576385335</v>
      </c>
      <c r="CA18" s="42">
        <v>-0.21892537509720122</v>
      </c>
      <c r="CB18" s="42">
        <v>0.27420631651523597</v>
      </c>
      <c r="CC18" s="42">
        <v>-0.11577732712592703</v>
      </c>
      <c r="CD18" s="42">
        <v>0.20194828228218076</v>
      </c>
      <c r="CE18" s="42">
        <v>-0.17436712049432945</v>
      </c>
      <c r="CF18" s="42">
        <v>-0.24879736551272347</v>
      </c>
      <c r="CG18" s="42">
        <v>0.29476195915858727</v>
      </c>
      <c r="CH18" s="42">
        <v>-0.27376478988027408</v>
      </c>
      <c r="CI18" s="42">
        <v>0.3863606301655389</v>
      </c>
      <c r="CJ18" s="42">
        <v>0.68873092874390762</v>
      </c>
      <c r="CK18" s="42">
        <v>0.77570851642290251</v>
      </c>
      <c r="CL18" s="40"/>
      <c r="CM18" s="63">
        <v>0.22286430172124372</v>
      </c>
      <c r="CN18" s="64">
        <v>2.632944141656262</v>
      </c>
    </row>
    <row r="19" spans="1:92" ht="12" x14ac:dyDescent="0.3">
      <c r="A19" s="77" t="s">
        <v>14</v>
      </c>
      <c r="B19" s="98">
        <v>17</v>
      </c>
      <c r="C19" s="188">
        <v>14</v>
      </c>
      <c r="D19" s="188">
        <v>25</v>
      </c>
      <c r="E19" s="98">
        <v>19</v>
      </c>
      <c r="F19" s="98">
        <v>22</v>
      </c>
      <c r="G19" s="98">
        <v>24</v>
      </c>
      <c r="H19" s="98">
        <v>16</v>
      </c>
      <c r="I19" s="98">
        <v>16</v>
      </c>
      <c r="J19" s="98">
        <v>10</v>
      </c>
      <c r="K19" s="98">
        <v>11</v>
      </c>
      <c r="L19" s="98">
        <v>13</v>
      </c>
      <c r="M19" s="98">
        <v>9</v>
      </c>
      <c r="N19" s="98">
        <v>16</v>
      </c>
      <c r="O19" s="98">
        <v>13</v>
      </c>
      <c r="P19" s="98">
        <v>11</v>
      </c>
      <c r="Q19" s="98">
        <v>12</v>
      </c>
      <c r="R19" s="98">
        <v>13</v>
      </c>
      <c r="S19" s="98">
        <v>12</v>
      </c>
      <c r="T19" s="98">
        <v>16</v>
      </c>
      <c r="U19" s="98">
        <v>15</v>
      </c>
      <c r="V19" s="78"/>
      <c r="W19" s="60">
        <v>2011</v>
      </c>
      <c r="X19" s="39"/>
      <c r="Y19" s="116">
        <v>446.74921936155368</v>
      </c>
      <c r="Z19" s="79">
        <v>418.06315400999654</v>
      </c>
      <c r="AA19" s="79">
        <v>63.296424579295014</v>
      </c>
      <c r="AB19" s="79">
        <v>436.7002695464962</v>
      </c>
      <c r="AC19" s="79">
        <v>374.91246464302202</v>
      </c>
      <c r="AD19" s="79">
        <v>353.58048741159644</v>
      </c>
      <c r="AE19" s="79">
        <v>411.63639073039144</v>
      </c>
      <c r="AF19" s="79">
        <v>418.96723685779085</v>
      </c>
      <c r="AG19" s="79">
        <v>547.13075360618473</v>
      </c>
      <c r="AH19" s="79">
        <v>535.91805064469315</v>
      </c>
      <c r="AI19" s="79">
        <v>437.01132305549299</v>
      </c>
      <c r="AJ19" s="79">
        <v>505.02325935310478</v>
      </c>
      <c r="AK19" s="79">
        <v>339.46477588174946</v>
      </c>
      <c r="AL19" s="79">
        <v>344.73609980423896</v>
      </c>
      <c r="AM19" s="79">
        <v>398.50640231073896</v>
      </c>
      <c r="AN19" s="79">
        <v>280.65907442217986</v>
      </c>
      <c r="AO19" s="79">
        <v>306.23760314271908</v>
      </c>
      <c r="AP19" s="79">
        <v>273.25501069448302</v>
      </c>
      <c r="AQ19" s="79">
        <v>211.93379650053217</v>
      </c>
      <c r="AR19" s="79">
        <v>174.96376838357406</v>
      </c>
      <c r="AS19" s="80"/>
      <c r="AT19" s="60">
        <v>2014</v>
      </c>
      <c r="AU19" s="94"/>
      <c r="AV19" s="184">
        <v>28.686065351557147</v>
      </c>
      <c r="AW19" s="79">
        <v>354.7667294307015</v>
      </c>
      <c r="AX19" s="79">
        <v>-373.40384496720117</v>
      </c>
      <c r="AY19" s="79">
        <v>61.787804903474182</v>
      </c>
      <c r="AZ19" s="79">
        <v>21.331977231425583</v>
      </c>
      <c r="BA19" s="79">
        <v>-58.055903318795004</v>
      </c>
      <c r="BB19" s="79">
        <v>-7.3308461273994112</v>
      </c>
      <c r="BC19" s="79">
        <v>-128.16351674839387</v>
      </c>
      <c r="BD19" s="79">
        <v>11.212702961491573</v>
      </c>
      <c r="BE19" s="79">
        <v>98.906727589200159</v>
      </c>
      <c r="BF19" s="79">
        <v>-68.011936297611783</v>
      </c>
      <c r="BG19" s="79">
        <v>165.55848347135532</v>
      </c>
      <c r="BH19" s="79">
        <v>-5.2713239224895005</v>
      </c>
      <c r="BI19" s="79">
        <v>-53.770302506500002</v>
      </c>
      <c r="BJ19" s="79">
        <v>117.84732788855911</v>
      </c>
      <c r="BK19" s="79">
        <v>-25.578528720539225</v>
      </c>
      <c r="BL19" s="79">
        <v>32.982592448236062</v>
      </c>
      <c r="BM19" s="79">
        <v>61.321214193950851</v>
      </c>
      <c r="BN19" s="79">
        <v>36.970028116958105</v>
      </c>
      <c r="BO19" s="81"/>
      <c r="BP19" s="119">
        <v>14.304497419893664</v>
      </c>
      <c r="BQ19" s="120">
        <v>271.78545097797962</v>
      </c>
      <c r="BR19" s="217"/>
      <c r="BS19" s="42">
        <v>6.8616583586486701E-2</v>
      </c>
      <c r="BT19" s="42">
        <v>5.6048462735247417</v>
      </c>
      <c r="BU19" s="42">
        <v>-0.8550575097079125</v>
      </c>
      <c r="BV19" s="42">
        <v>0.16480595000303944</v>
      </c>
      <c r="BW19" s="42">
        <v>6.0331319150520368E-2</v>
      </c>
      <c r="BX19" s="42">
        <v>-0.1410368583199918</v>
      </c>
      <c r="BY19" s="42">
        <v>-1.7497420997355184E-2</v>
      </c>
      <c r="BZ19" s="42">
        <v>-0.2342465962727508</v>
      </c>
      <c r="CA19" s="42">
        <v>2.0922420784302842E-2</v>
      </c>
      <c r="CB19" s="42">
        <v>0.22632532012595163</v>
      </c>
      <c r="CC19" s="42">
        <v>-0.13467089889033967</v>
      </c>
      <c r="CD19" s="42">
        <v>0.48770445487701086</v>
      </c>
      <c r="CE19" s="42">
        <v>-1.5290896211574201E-2</v>
      </c>
      <c r="CF19" s="42">
        <v>-0.13492958254801668</v>
      </c>
      <c r="CG19" s="42">
        <v>0.4198949495261568</v>
      </c>
      <c r="CH19" s="42">
        <v>-8.3525107491840611E-2</v>
      </c>
      <c r="CI19" s="42">
        <v>0.12070260803053579</v>
      </c>
      <c r="CJ19" s="42">
        <v>0.2893413660609665</v>
      </c>
      <c r="CK19" s="42">
        <v>0.21130105083189843</v>
      </c>
      <c r="CL19" s="40"/>
      <c r="CM19" s="63">
        <v>0.31887039084535945</v>
      </c>
      <c r="CN19" s="64">
        <v>1.5533813285396483</v>
      </c>
    </row>
    <row r="20" spans="1:92" ht="12" x14ac:dyDescent="0.3">
      <c r="A20" s="77" t="s">
        <v>160</v>
      </c>
      <c r="B20" s="98">
        <v>18</v>
      </c>
      <c r="C20" s="188">
        <v>20</v>
      </c>
      <c r="D20" s="188">
        <v>37</v>
      </c>
      <c r="E20" s="98">
        <v>31</v>
      </c>
      <c r="F20" s="98">
        <v>32</v>
      </c>
      <c r="G20" s="98">
        <v>21</v>
      </c>
      <c r="H20" s="98">
        <v>30</v>
      </c>
      <c r="I20" s="98">
        <v>27</v>
      </c>
      <c r="J20" s="98">
        <v>27</v>
      </c>
      <c r="K20" s="98">
        <v>25</v>
      </c>
      <c r="L20" s="98">
        <v>25</v>
      </c>
      <c r="M20" s="98">
        <v>17</v>
      </c>
      <c r="N20" s="98">
        <v>25</v>
      </c>
      <c r="O20" s="98">
        <v>25</v>
      </c>
      <c r="P20" s="98">
        <v>25</v>
      </c>
      <c r="Q20" s="98">
        <v>27</v>
      </c>
      <c r="R20" s="98">
        <v>28</v>
      </c>
      <c r="S20" s="98">
        <v>33</v>
      </c>
      <c r="T20" s="98">
        <v>42</v>
      </c>
      <c r="U20" s="98">
        <v>27</v>
      </c>
      <c r="V20" s="78"/>
      <c r="W20" s="60">
        <v>2011</v>
      </c>
      <c r="X20" s="39"/>
      <c r="Y20" s="116">
        <v>425.40189832013215</v>
      </c>
      <c r="Z20" s="79">
        <v>311.37774883052765</v>
      </c>
      <c r="AA20" s="79">
        <v>24.920036617442758</v>
      </c>
      <c r="AB20" s="79">
        <v>249.95484684171748</v>
      </c>
      <c r="AC20" s="79">
        <v>251.56715911144713</v>
      </c>
      <c r="AD20" s="79">
        <v>372.85338970740827</v>
      </c>
      <c r="AE20" s="79">
        <v>218.65164798374127</v>
      </c>
      <c r="AF20" s="79">
        <v>252.87734296619735</v>
      </c>
      <c r="AG20" s="79">
        <v>246.14649789110072</v>
      </c>
      <c r="AH20" s="79">
        <v>289.62517450642048</v>
      </c>
      <c r="AI20" s="79">
        <v>233.29256173803319</v>
      </c>
      <c r="AJ20" s="79">
        <v>324.22790450551054</v>
      </c>
      <c r="AK20" s="79">
        <v>179.29758376170733</v>
      </c>
      <c r="AL20" s="79">
        <v>171.68235410876301</v>
      </c>
      <c r="AM20" s="79">
        <v>148.13588929280402</v>
      </c>
      <c r="AN20" s="79">
        <v>139.12257740391502</v>
      </c>
      <c r="AO20" s="79">
        <v>119.76984690912496</v>
      </c>
      <c r="AP20" s="79">
        <v>91.591212396283979</v>
      </c>
      <c r="AQ20" s="79">
        <v>58.714057384833005</v>
      </c>
      <c r="AR20" s="79">
        <v>108.05972597004299</v>
      </c>
      <c r="AS20" s="80"/>
      <c r="AT20" s="60">
        <v>2023</v>
      </c>
      <c r="AU20" s="94"/>
      <c r="AV20" s="184">
        <v>114.0241494896045</v>
      </c>
      <c r="AW20" s="79">
        <v>286.4577122130849</v>
      </c>
      <c r="AX20" s="79">
        <v>-225.03481022427474</v>
      </c>
      <c r="AY20" s="79">
        <v>-1.6123122697296424</v>
      </c>
      <c r="AZ20" s="79">
        <v>-121.28623059596114</v>
      </c>
      <c r="BA20" s="79">
        <v>154.201741723667</v>
      </c>
      <c r="BB20" s="79">
        <v>-34.225694982456076</v>
      </c>
      <c r="BC20" s="79">
        <v>6.7308450750966244</v>
      </c>
      <c r="BD20" s="79">
        <v>-43.478676615319756</v>
      </c>
      <c r="BE20" s="79">
        <v>56.332612768387293</v>
      </c>
      <c r="BF20" s="79">
        <v>-90.935342767477351</v>
      </c>
      <c r="BG20" s="79">
        <v>144.93032074380321</v>
      </c>
      <c r="BH20" s="79">
        <v>7.615229652944322</v>
      </c>
      <c r="BI20" s="79">
        <v>23.546464815958984</v>
      </c>
      <c r="BJ20" s="79">
        <v>9.0133118888890067</v>
      </c>
      <c r="BK20" s="79">
        <v>19.352730494790052</v>
      </c>
      <c r="BL20" s="79">
        <v>28.178634512840986</v>
      </c>
      <c r="BM20" s="79">
        <v>32.877155011450974</v>
      </c>
      <c r="BN20" s="79">
        <v>-49.345668585209985</v>
      </c>
      <c r="BO20" s="81"/>
      <c r="BP20" s="119">
        <v>16.702219597373112</v>
      </c>
      <c r="BQ20" s="120">
        <v>317.34217235008919</v>
      </c>
      <c r="BR20" s="217"/>
      <c r="BS20" s="42">
        <v>0.36619234970339498</v>
      </c>
      <c r="BT20" s="42">
        <v>11.495075894574692</v>
      </c>
      <c r="BU20" s="42">
        <v>-0.90030184678425851</v>
      </c>
      <c r="BV20" s="42">
        <v>-6.409072930761095E-3</v>
      </c>
      <c r="BW20" s="42">
        <v>-0.32529201542498754</v>
      </c>
      <c r="BX20" s="42">
        <v>0.70523932998270067</v>
      </c>
      <c r="BY20" s="42">
        <v>-0.13534504349419352</v>
      </c>
      <c r="BZ20" s="42">
        <v>2.7344874425450749E-2</v>
      </c>
      <c r="CA20" s="42">
        <v>-0.15012050209176797</v>
      </c>
      <c r="CB20" s="42">
        <v>0.24146767624611964</v>
      </c>
      <c r="CC20" s="42">
        <v>-0.28046735491865049</v>
      </c>
      <c r="CD20" s="42">
        <v>0.80832277659926866</v>
      </c>
      <c r="CE20" s="42">
        <v>4.4356507647372867E-2</v>
      </c>
      <c r="CF20" s="42">
        <v>0.15895179033500284</v>
      </c>
      <c r="CG20" s="42">
        <v>6.4786838032195426E-2</v>
      </c>
      <c r="CH20" s="42">
        <v>0.16158266036253588</v>
      </c>
      <c r="CI20" s="42">
        <v>0.30765652921943687</v>
      </c>
      <c r="CJ20" s="42">
        <v>0.55995372276799582</v>
      </c>
      <c r="CK20" s="42">
        <v>-0.45665180197560284</v>
      </c>
      <c r="CL20" s="40"/>
      <c r="CM20" s="63">
        <v>0.66770227959347073</v>
      </c>
      <c r="CN20" s="64">
        <v>2.9367293827680516</v>
      </c>
    </row>
    <row r="21" spans="1:92" ht="12" x14ac:dyDescent="0.3">
      <c r="A21" s="77" t="s">
        <v>105</v>
      </c>
      <c r="B21" s="98">
        <v>19</v>
      </c>
      <c r="C21" s="188">
        <v>22</v>
      </c>
      <c r="D21" s="188">
        <v>8</v>
      </c>
      <c r="E21" s="98">
        <v>20</v>
      </c>
      <c r="F21" s="98">
        <v>17</v>
      </c>
      <c r="G21" s="98">
        <v>15</v>
      </c>
      <c r="H21" s="98">
        <v>23</v>
      </c>
      <c r="I21" s="98">
        <v>22</v>
      </c>
      <c r="J21" s="98">
        <v>11</v>
      </c>
      <c r="K21" s="98">
        <v>15</v>
      </c>
      <c r="L21" s="98">
        <v>17</v>
      </c>
      <c r="M21" s="98">
        <v>25</v>
      </c>
      <c r="N21" s="98">
        <v>38</v>
      </c>
      <c r="O21" s="98">
        <v>28</v>
      </c>
      <c r="P21" s="98">
        <v>33</v>
      </c>
      <c r="Q21" s="98">
        <v>20</v>
      </c>
      <c r="R21" s="98">
        <v>31</v>
      </c>
      <c r="S21" s="98">
        <v>27</v>
      </c>
      <c r="T21" s="98">
        <v>38</v>
      </c>
      <c r="U21" s="98">
        <v>28</v>
      </c>
      <c r="V21" s="78"/>
      <c r="W21" s="60">
        <v>2021</v>
      </c>
      <c r="X21" s="39"/>
      <c r="Y21" s="116">
        <v>414.69225401862269</v>
      </c>
      <c r="Z21" s="79">
        <v>304.60941176679478</v>
      </c>
      <c r="AA21" s="79">
        <v>186.06660328270829</v>
      </c>
      <c r="AB21" s="79">
        <v>406.19352750991879</v>
      </c>
      <c r="AC21" s="79">
        <v>442.82173639236436</v>
      </c>
      <c r="AD21" s="79">
        <v>575.20229243447125</v>
      </c>
      <c r="AE21" s="79">
        <v>312.56839981445773</v>
      </c>
      <c r="AF21" s="79">
        <v>333.03620915190425</v>
      </c>
      <c r="AG21" s="79">
        <v>514.81579793486344</v>
      </c>
      <c r="AH21" s="79">
        <v>427.06933327405937</v>
      </c>
      <c r="AI21" s="79">
        <v>352.20913559069243</v>
      </c>
      <c r="AJ21" s="79">
        <v>213.82539483920357</v>
      </c>
      <c r="AK21" s="79">
        <v>97.677292578080909</v>
      </c>
      <c r="AL21" s="79">
        <v>157.42332742317993</v>
      </c>
      <c r="AM21" s="79">
        <v>105.25435161949797</v>
      </c>
      <c r="AN21" s="79">
        <v>190.83268600770197</v>
      </c>
      <c r="AO21" s="79">
        <v>101.95565400346199</v>
      </c>
      <c r="AP21" s="79">
        <v>117.68073045104799</v>
      </c>
      <c r="AQ21" s="79">
        <v>70.661753476892997</v>
      </c>
      <c r="AR21" s="79">
        <v>98.918388519179999</v>
      </c>
      <c r="AS21" s="80"/>
      <c r="AT21" s="60">
        <v>2017</v>
      </c>
      <c r="AU21" s="94"/>
      <c r="AV21" s="184">
        <v>110.08284225182791</v>
      </c>
      <c r="AW21" s="79">
        <v>118.54280848408649</v>
      </c>
      <c r="AX21" s="79">
        <v>-220.12692422721051</v>
      </c>
      <c r="AY21" s="79">
        <v>-36.628208882445563</v>
      </c>
      <c r="AZ21" s="79">
        <v>-132.38055604210689</v>
      </c>
      <c r="BA21" s="79">
        <v>262.63389262001351</v>
      </c>
      <c r="BB21" s="79">
        <v>-20.467809337446511</v>
      </c>
      <c r="BC21" s="79">
        <v>-181.77958878295919</v>
      </c>
      <c r="BD21" s="79">
        <v>87.746464660804065</v>
      </c>
      <c r="BE21" s="79">
        <v>74.860197683366948</v>
      </c>
      <c r="BF21" s="79">
        <v>138.38374075148886</v>
      </c>
      <c r="BG21" s="79">
        <v>116.14810226112266</v>
      </c>
      <c r="BH21" s="79">
        <v>-59.746034845099018</v>
      </c>
      <c r="BI21" s="79">
        <v>52.16897580368196</v>
      </c>
      <c r="BJ21" s="79">
        <v>-85.578334388203999</v>
      </c>
      <c r="BK21" s="79">
        <v>88.877032004239979</v>
      </c>
      <c r="BL21" s="79">
        <v>-15.725076447586005</v>
      </c>
      <c r="BM21" s="79">
        <v>47.018976974154995</v>
      </c>
      <c r="BN21" s="79">
        <v>-28.256635042287002</v>
      </c>
      <c r="BO21" s="81"/>
      <c r="BP21" s="119">
        <v>16.619677131549619</v>
      </c>
      <c r="BQ21" s="120">
        <v>315.77386549944271</v>
      </c>
      <c r="BR21" s="217"/>
      <c r="BS21" s="42">
        <v>0.36139015407739916</v>
      </c>
      <c r="BT21" s="42">
        <v>0.63709879361839805</v>
      </c>
      <c r="BU21" s="42">
        <v>-0.54192622313962224</v>
      </c>
      <c r="BV21" s="42">
        <v>-8.2715471875551616E-2</v>
      </c>
      <c r="BW21" s="42">
        <v>-0.23014608561767524</v>
      </c>
      <c r="BX21" s="42">
        <v>0.84024454415710093</v>
      </c>
      <c r="BY21" s="42">
        <v>-6.1458210173509276E-2</v>
      </c>
      <c r="BZ21" s="42">
        <v>-0.35309636866652383</v>
      </c>
      <c r="CA21" s="42">
        <v>0.20546187193566379</v>
      </c>
      <c r="CB21" s="42">
        <v>0.21254473583661704</v>
      </c>
      <c r="CC21" s="42">
        <v>0.64718103691824469</v>
      </c>
      <c r="CD21" s="42">
        <v>1.1891003445685868</v>
      </c>
      <c r="CE21" s="42">
        <v>-0.37952466018261577</v>
      </c>
      <c r="CF21" s="42">
        <v>0.49564673574995322</v>
      </c>
      <c r="CG21" s="42">
        <v>-0.44844694155145981</v>
      </c>
      <c r="CH21" s="42">
        <v>0.87172244514484776</v>
      </c>
      <c r="CI21" s="42">
        <v>-0.13362490517618952</v>
      </c>
      <c r="CJ21" s="42">
        <v>0.66540914512587923</v>
      </c>
      <c r="CK21" s="42">
        <v>-0.28565603893565372</v>
      </c>
      <c r="CL21" s="40"/>
      <c r="CM21" s="63">
        <v>0.1899581527270468</v>
      </c>
      <c r="CN21" s="64">
        <v>3.1922665767873388</v>
      </c>
    </row>
    <row r="22" spans="1:92" ht="12" x14ac:dyDescent="0.3">
      <c r="A22" s="77" t="s">
        <v>15</v>
      </c>
      <c r="B22" s="98">
        <v>20</v>
      </c>
      <c r="C22" s="188">
        <v>17</v>
      </c>
      <c r="D22" s="188">
        <v>19</v>
      </c>
      <c r="E22" s="98">
        <v>21</v>
      </c>
      <c r="F22" s="98">
        <v>19</v>
      </c>
      <c r="G22" s="98">
        <v>17</v>
      </c>
      <c r="H22" s="98">
        <v>15</v>
      </c>
      <c r="I22" s="98">
        <v>13</v>
      </c>
      <c r="J22" s="98">
        <v>16</v>
      </c>
      <c r="K22" s="98">
        <v>17</v>
      </c>
      <c r="L22" s="98">
        <v>15</v>
      </c>
      <c r="M22" s="98">
        <v>13</v>
      </c>
      <c r="N22" s="98">
        <v>15</v>
      </c>
      <c r="O22" s="98">
        <v>17</v>
      </c>
      <c r="P22" s="98">
        <v>12</v>
      </c>
      <c r="Q22" s="98">
        <v>13</v>
      </c>
      <c r="R22" s="98">
        <v>14</v>
      </c>
      <c r="S22" s="98">
        <v>14</v>
      </c>
      <c r="T22" s="98">
        <v>14</v>
      </c>
      <c r="U22" s="98">
        <v>13</v>
      </c>
      <c r="V22" s="78"/>
      <c r="W22" s="60">
        <v>2008</v>
      </c>
      <c r="X22" s="39"/>
      <c r="Y22" s="116">
        <v>410.33090237109968</v>
      </c>
      <c r="Z22" s="79">
        <v>392.61056618966336</v>
      </c>
      <c r="AA22" s="79">
        <v>78.286415948446646</v>
      </c>
      <c r="AB22" s="79">
        <v>400.40957954101424</v>
      </c>
      <c r="AC22" s="79">
        <v>399.31457662613161</v>
      </c>
      <c r="AD22" s="79">
        <v>444.81612594969795</v>
      </c>
      <c r="AE22" s="79">
        <v>462.02070544428932</v>
      </c>
      <c r="AF22" s="79">
        <v>505.04601392639341</v>
      </c>
      <c r="AG22" s="79">
        <v>433.47547096702885</v>
      </c>
      <c r="AH22" s="79">
        <v>418.81714143276798</v>
      </c>
      <c r="AI22" s="79">
        <v>381.19343505025347</v>
      </c>
      <c r="AJ22" s="79">
        <v>411.32760099834456</v>
      </c>
      <c r="AK22" s="79">
        <v>342.00385410610266</v>
      </c>
      <c r="AL22" s="79">
        <v>281.50801956758045</v>
      </c>
      <c r="AM22" s="79">
        <v>354.28170274524388</v>
      </c>
      <c r="AN22" s="79">
        <v>275.86998822868549</v>
      </c>
      <c r="AO22" s="79">
        <v>297.25090855074365</v>
      </c>
      <c r="AP22" s="79">
        <v>259.38011010204212</v>
      </c>
      <c r="AQ22" s="79">
        <v>224.311697957338</v>
      </c>
      <c r="AR22" s="79">
        <v>192.28562347543601</v>
      </c>
      <c r="AS22" s="80"/>
      <c r="AT22" s="60">
        <v>2015</v>
      </c>
      <c r="AU22" s="94"/>
      <c r="AV22" s="184">
        <v>17.720336181436323</v>
      </c>
      <c r="AW22" s="79">
        <v>314.32415024121673</v>
      </c>
      <c r="AX22" s="79">
        <v>-322.12316359256761</v>
      </c>
      <c r="AY22" s="79">
        <v>1.0950029148826275</v>
      </c>
      <c r="AZ22" s="79">
        <v>-45.501549323566337</v>
      </c>
      <c r="BA22" s="79">
        <v>-17.204579494591371</v>
      </c>
      <c r="BB22" s="79">
        <v>-43.025308482104094</v>
      </c>
      <c r="BC22" s="79">
        <v>71.570542959364559</v>
      </c>
      <c r="BD22" s="79">
        <v>14.658329534260872</v>
      </c>
      <c r="BE22" s="79">
        <v>37.623706382514513</v>
      </c>
      <c r="BF22" s="79">
        <v>-30.134165948091095</v>
      </c>
      <c r="BG22" s="79">
        <v>69.3237468922419</v>
      </c>
      <c r="BH22" s="79">
        <v>60.495834538522217</v>
      </c>
      <c r="BI22" s="79">
        <v>-72.773683177663429</v>
      </c>
      <c r="BJ22" s="79">
        <v>78.411714516558391</v>
      </c>
      <c r="BK22" s="79">
        <v>-21.380920322058159</v>
      </c>
      <c r="BL22" s="79">
        <v>37.870798448701521</v>
      </c>
      <c r="BM22" s="79">
        <v>35.068412144704126</v>
      </c>
      <c r="BN22" s="79">
        <v>32.026074481901986</v>
      </c>
      <c r="BO22" s="81"/>
      <c r="BP22" s="119">
        <v>11.476067310298088</v>
      </c>
      <c r="BQ22" s="120">
        <v>218.04527889566367</v>
      </c>
      <c r="BR22" s="217"/>
      <c r="BS22" s="42">
        <v>4.5134639022618606E-2</v>
      </c>
      <c r="BT22" s="42">
        <v>4.0150535240776151</v>
      </c>
      <c r="BU22" s="42">
        <v>-0.80448415835059284</v>
      </c>
      <c r="BV22" s="42">
        <v>2.7422062178006357E-3</v>
      </c>
      <c r="BW22" s="42">
        <v>-0.10229294009163659</v>
      </c>
      <c r="BX22" s="42">
        <v>-3.7237680675040408E-2</v>
      </c>
      <c r="BY22" s="42">
        <v>-8.5190868348036686E-2</v>
      </c>
      <c r="BZ22" s="42">
        <v>0.16510863417415456</v>
      </c>
      <c r="CA22" s="42">
        <v>3.4999354334244615E-2</v>
      </c>
      <c r="CB22" s="42">
        <v>9.8699775292705461E-2</v>
      </c>
      <c r="CC22" s="42">
        <v>-7.3260743686909491E-2</v>
      </c>
      <c r="CD22" s="42">
        <v>0.20269873002874128</v>
      </c>
      <c r="CE22" s="42">
        <v>0.21489915147514727</v>
      </c>
      <c r="CF22" s="42">
        <v>-0.20541191547222915</v>
      </c>
      <c r="CG22" s="42">
        <v>0.28423430551480688</v>
      </c>
      <c r="CH22" s="42">
        <v>-7.1928864494650413E-2</v>
      </c>
      <c r="CI22" s="42">
        <v>0.146005021101282</v>
      </c>
      <c r="CJ22" s="42">
        <v>0.15633786585385212</v>
      </c>
      <c r="CK22" s="42">
        <v>0.16655470077820578</v>
      </c>
      <c r="CL22" s="40"/>
      <c r="CM22" s="63">
        <v>0.21856109140800414</v>
      </c>
      <c r="CN22" s="64">
        <v>1.1339655817977383</v>
      </c>
    </row>
    <row r="23" spans="1:92" ht="12" x14ac:dyDescent="0.3">
      <c r="A23" s="77" t="s">
        <v>52</v>
      </c>
      <c r="B23" s="98">
        <v>21</v>
      </c>
      <c r="C23" s="188">
        <v>18</v>
      </c>
      <c r="D23" s="188">
        <v>9</v>
      </c>
      <c r="E23" s="98">
        <v>24</v>
      </c>
      <c r="F23" s="98">
        <v>28</v>
      </c>
      <c r="G23" s="98">
        <v>22</v>
      </c>
      <c r="H23" s="98">
        <v>18</v>
      </c>
      <c r="I23" s="98">
        <v>23</v>
      </c>
      <c r="J23" s="98">
        <v>23</v>
      </c>
      <c r="K23" s="98">
        <v>20</v>
      </c>
      <c r="L23" s="98">
        <v>19</v>
      </c>
      <c r="M23" s="98">
        <v>16</v>
      </c>
      <c r="N23" s="98">
        <v>14</v>
      </c>
      <c r="O23" s="98">
        <v>16</v>
      </c>
      <c r="P23" s="98">
        <v>17</v>
      </c>
      <c r="Q23" s="98">
        <v>21</v>
      </c>
      <c r="R23" s="98">
        <v>16</v>
      </c>
      <c r="S23" s="98">
        <v>19</v>
      </c>
      <c r="T23" s="98">
        <v>19</v>
      </c>
      <c r="U23" s="98">
        <v>19</v>
      </c>
      <c r="V23" s="78"/>
      <c r="W23" s="60">
        <v>2021</v>
      </c>
      <c r="X23" s="39"/>
      <c r="Y23" s="116">
        <v>392.89441558690351</v>
      </c>
      <c r="Z23" s="79">
        <v>337.37017183578837</v>
      </c>
      <c r="AA23" s="79">
        <v>174.89771153226707</v>
      </c>
      <c r="AB23" s="79">
        <v>331.94089730954028</v>
      </c>
      <c r="AC23" s="79">
        <v>295.81438391879908</v>
      </c>
      <c r="AD23" s="79">
        <v>357.09455804843481</v>
      </c>
      <c r="AE23" s="79">
        <v>360.81305895371173</v>
      </c>
      <c r="AF23" s="79">
        <v>330.45063720427282</v>
      </c>
      <c r="AG23" s="79">
        <v>306.3142298057906</v>
      </c>
      <c r="AH23" s="79">
        <v>351.35102524425281</v>
      </c>
      <c r="AI23" s="79">
        <v>323.84892544934354</v>
      </c>
      <c r="AJ23" s="79">
        <v>344.67332084532353</v>
      </c>
      <c r="AK23" s="79">
        <v>367.82171302518299</v>
      </c>
      <c r="AL23" s="79">
        <v>286.67397670934349</v>
      </c>
      <c r="AM23" s="79">
        <v>244.281327699602</v>
      </c>
      <c r="AN23" s="79">
        <v>189.76979534217807</v>
      </c>
      <c r="AO23" s="79">
        <v>254.73622560988696</v>
      </c>
      <c r="AP23" s="79">
        <v>182.99644253114008</v>
      </c>
      <c r="AQ23" s="79">
        <v>185.21011721192406</v>
      </c>
      <c r="AR23" s="79">
        <v>136.61171527287604</v>
      </c>
      <c r="AS23" s="80"/>
      <c r="AT23" s="60">
        <v>2023</v>
      </c>
      <c r="AU23" s="94"/>
      <c r="AV23" s="184">
        <v>55.524243751115137</v>
      </c>
      <c r="AW23" s="79">
        <v>162.4724603035213</v>
      </c>
      <c r="AX23" s="79">
        <v>-157.04318577727321</v>
      </c>
      <c r="AY23" s="79">
        <v>36.126513390741195</v>
      </c>
      <c r="AZ23" s="79">
        <v>-61.280174129635725</v>
      </c>
      <c r="BA23" s="79">
        <v>-3.718500905276926</v>
      </c>
      <c r="BB23" s="79">
        <v>30.362421749438909</v>
      </c>
      <c r="BC23" s="79">
        <v>24.13640739848222</v>
      </c>
      <c r="BD23" s="79">
        <v>-45.036795438462207</v>
      </c>
      <c r="BE23" s="79">
        <v>27.50209979490927</v>
      </c>
      <c r="BF23" s="79">
        <v>-20.824395395979991</v>
      </c>
      <c r="BG23" s="79">
        <v>-23.148392179859457</v>
      </c>
      <c r="BH23" s="79">
        <v>81.147736315839495</v>
      </c>
      <c r="BI23" s="79">
        <v>42.39264900974149</v>
      </c>
      <c r="BJ23" s="79">
        <v>54.511532357423931</v>
      </c>
      <c r="BK23" s="79">
        <v>-64.966430267708887</v>
      </c>
      <c r="BL23" s="79">
        <v>71.739783078746882</v>
      </c>
      <c r="BM23" s="79">
        <v>-2.2136746807839813</v>
      </c>
      <c r="BN23" s="79">
        <v>48.598401939048017</v>
      </c>
      <c r="BO23" s="81"/>
      <c r="BP23" s="119">
        <v>13.488563174422499</v>
      </c>
      <c r="BQ23" s="120">
        <v>256.28270031402747</v>
      </c>
      <c r="BR23" s="217"/>
      <c r="BS23" s="42">
        <v>0.16457958760545388</v>
      </c>
      <c r="BT23" s="42">
        <v>0.928957039403838</v>
      </c>
      <c r="BU23" s="42">
        <v>-0.47310586628567164</v>
      </c>
      <c r="BV23" s="42">
        <v>0.12212561442129832</v>
      </c>
      <c r="BW23" s="42">
        <v>-0.17160769535256803</v>
      </c>
      <c r="BX23" s="42">
        <v>-1.0305893351143847E-2</v>
      </c>
      <c r="BY23" s="42">
        <v>9.1881867761900882E-2</v>
      </c>
      <c r="BZ23" s="42">
        <v>7.8796232919982723E-2</v>
      </c>
      <c r="CA23" s="42">
        <v>-0.12818176752765542</v>
      </c>
      <c r="CB23" s="42">
        <v>8.4922621734037973E-2</v>
      </c>
      <c r="CC23" s="42">
        <v>-6.0417775721391509E-2</v>
      </c>
      <c r="CD23" s="42">
        <v>-6.2933729467663624E-2</v>
      </c>
      <c r="CE23" s="42">
        <v>0.28306628054388949</v>
      </c>
      <c r="CF23" s="42">
        <v>0.17354027591446797</v>
      </c>
      <c r="CG23" s="42">
        <v>0.28725083598858814</v>
      </c>
      <c r="CH23" s="42">
        <v>-0.25503412446410756</v>
      </c>
      <c r="CI23" s="42">
        <v>0.39202829348192969</v>
      </c>
      <c r="CJ23" s="42">
        <v>-1.1952234111763049E-2</v>
      </c>
      <c r="CK23" s="42">
        <v>0.3557411005489155</v>
      </c>
      <c r="CL23" s="40"/>
      <c r="CM23" s="63">
        <v>9.4176350739070422E-2</v>
      </c>
      <c r="CN23" s="64">
        <v>1.875993576408244</v>
      </c>
    </row>
    <row r="24" spans="1:92" ht="12" x14ac:dyDescent="0.3">
      <c r="A24" s="77" t="s">
        <v>120</v>
      </c>
      <c r="B24" s="98">
        <v>22</v>
      </c>
      <c r="C24" s="188">
        <v>25</v>
      </c>
      <c r="D24" s="188">
        <v>28</v>
      </c>
      <c r="E24" s="98">
        <v>15</v>
      </c>
      <c r="F24" s="98">
        <v>15</v>
      </c>
      <c r="G24" s="98">
        <v>16</v>
      </c>
      <c r="H24" s="98">
        <v>17</v>
      </c>
      <c r="I24" s="98">
        <v>21</v>
      </c>
      <c r="J24" s="98">
        <v>18</v>
      </c>
      <c r="K24" s="98">
        <v>21</v>
      </c>
      <c r="L24" s="98">
        <v>23</v>
      </c>
      <c r="M24" s="98">
        <v>24</v>
      </c>
      <c r="N24" s="98">
        <v>27</v>
      </c>
      <c r="O24" s="98">
        <v>27</v>
      </c>
      <c r="P24" s="98">
        <v>23</v>
      </c>
      <c r="Q24" s="98">
        <v>30</v>
      </c>
      <c r="R24" s="98">
        <v>23</v>
      </c>
      <c r="S24" s="98">
        <v>21</v>
      </c>
      <c r="T24" s="98">
        <v>23</v>
      </c>
      <c r="U24" s="98">
        <v>23</v>
      </c>
      <c r="V24" s="78"/>
      <c r="W24" s="60">
        <v>2019</v>
      </c>
      <c r="X24" s="39"/>
      <c r="Y24" s="116">
        <v>381.03957351524895</v>
      </c>
      <c r="Z24" s="79">
        <v>234.92188510519316</v>
      </c>
      <c r="AA24" s="79">
        <v>43.12948106438629</v>
      </c>
      <c r="AB24" s="79">
        <v>559.64476776804247</v>
      </c>
      <c r="AC24" s="79">
        <v>485.79683819753097</v>
      </c>
      <c r="AD24" s="79">
        <v>512.65785940543014</v>
      </c>
      <c r="AE24" s="79">
        <v>376.75741515695836</v>
      </c>
      <c r="AF24" s="79">
        <v>353.03016332995196</v>
      </c>
      <c r="AG24" s="79">
        <v>391.4464512131118</v>
      </c>
      <c r="AH24" s="79">
        <v>340.11154416939826</v>
      </c>
      <c r="AI24" s="79">
        <v>257.11485221268794</v>
      </c>
      <c r="AJ24" s="79">
        <v>231.64249914930301</v>
      </c>
      <c r="AK24" s="79">
        <v>172.83842813318623</v>
      </c>
      <c r="AL24" s="79">
        <v>158.17796526409737</v>
      </c>
      <c r="AM24" s="79">
        <v>158.39847364245489</v>
      </c>
      <c r="AN24" s="79">
        <v>122.50925415518807</v>
      </c>
      <c r="AO24" s="79">
        <v>141.22160927067887</v>
      </c>
      <c r="AP24" s="79">
        <v>178.42575073254503</v>
      </c>
      <c r="AQ24" s="79">
        <v>134.89018978174514</v>
      </c>
      <c r="AR24" s="79">
        <v>125.50463479991002</v>
      </c>
      <c r="AS24" s="80"/>
      <c r="AT24" s="60">
        <v>2019</v>
      </c>
      <c r="AU24" s="94"/>
      <c r="AV24" s="184">
        <v>146.11768841005579</v>
      </c>
      <c r="AW24" s="79">
        <v>191.79240404080687</v>
      </c>
      <c r="AX24" s="79">
        <v>-516.51528670365622</v>
      </c>
      <c r="AY24" s="79">
        <v>73.847929570511496</v>
      </c>
      <c r="AZ24" s="79">
        <v>-26.861021207899171</v>
      </c>
      <c r="BA24" s="79">
        <v>135.90044424847179</v>
      </c>
      <c r="BB24" s="79">
        <v>23.727251827006398</v>
      </c>
      <c r="BC24" s="79">
        <v>-38.416287883159839</v>
      </c>
      <c r="BD24" s="79">
        <v>51.334907043713542</v>
      </c>
      <c r="BE24" s="79">
        <v>82.996691956710322</v>
      </c>
      <c r="BF24" s="79">
        <v>25.472353063384929</v>
      </c>
      <c r="BG24" s="79">
        <v>58.804071016116779</v>
      </c>
      <c r="BH24" s="79">
        <v>14.66046286908886</v>
      </c>
      <c r="BI24" s="79">
        <v>-0.22050837835752191</v>
      </c>
      <c r="BJ24" s="79">
        <v>35.889219487266814</v>
      </c>
      <c r="BK24" s="79">
        <v>-18.712355115490794</v>
      </c>
      <c r="BL24" s="79">
        <v>-37.204141461866158</v>
      </c>
      <c r="BM24" s="79">
        <v>43.535560950799891</v>
      </c>
      <c r="BN24" s="79">
        <v>9.3855549818351136</v>
      </c>
      <c r="BO24" s="81"/>
      <c r="BP24" s="119">
        <v>13.449207300807311</v>
      </c>
      <c r="BQ24" s="120">
        <v>255.53493871533891</v>
      </c>
      <c r="BR24" s="217"/>
      <c r="BS24" s="42">
        <v>0.62198414738851304</v>
      </c>
      <c r="BT24" s="42">
        <v>4.4468980221321841</v>
      </c>
      <c r="BU24" s="42">
        <v>-0.92293418334563559</v>
      </c>
      <c r="BV24" s="42">
        <v>0.15201401854427887</v>
      </c>
      <c r="BW24" s="42">
        <v>-5.2395609888926775E-2</v>
      </c>
      <c r="BX24" s="42">
        <v>0.36071073529330588</v>
      </c>
      <c r="BY24" s="42">
        <v>6.7210267823008207E-2</v>
      </c>
      <c r="BZ24" s="42">
        <v>-9.813931832593159E-2</v>
      </c>
      <c r="CA24" s="42">
        <v>0.15093550314230253</v>
      </c>
      <c r="CB24" s="42">
        <v>0.32280006869480515</v>
      </c>
      <c r="CC24" s="42">
        <v>0.10996407462763114</v>
      </c>
      <c r="CD24" s="42">
        <v>0.34022567580169971</v>
      </c>
      <c r="CE24" s="42">
        <v>9.2683344640395626E-2</v>
      </c>
      <c r="CF24" s="42">
        <v>-1.3921117627386792E-3</v>
      </c>
      <c r="CG24" s="42">
        <v>0.29295108957078697</v>
      </c>
      <c r="CH24" s="42">
        <v>-0.13250348308681925</v>
      </c>
      <c r="CI24" s="42">
        <v>-0.20851329647834338</v>
      </c>
      <c r="CJ24" s="42">
        <v>0.32274816294084285</v>
      </c>
      <c r="CK24" s="42">
        <v>7.4782536890357409E-2</v>
      </c>
      <c r="CL24" s="40"/>
      <c r="CM24" s="63">
        <v>0.31263313918956404</v>
      </c>
      <c r="CN24" s="64">
        <v>2.0360597767782367</v>
      </c>
    </row>
    <row r="25" spans="1:92" ht="12" x14ac:dyDescent="0.3">
      <c r="A25" s="164" t="s">
        <v>251</v>
      </c>
      <c r="B25" s="98">
        <v>23</v>
      </c>
      <c r="C25" s="188">
        <v>21</v>
      </c>
      <c r="D25" s="188">
        <v>26</v>
      </c>
      <c r="E25" s="98">
        <v>25</v>
      </c>
      <c r="F25" s="98">
        <v>24</v>
      </c>
      <c r="G25" s="98">
        <v>26</v>
      </c>
      <c r="H25" s="98">
        <v>19</v>
      </c>
      <c r="I25" s="98">
        <v>24</v>
      </c>
      <c r="J25" s="98">
        <v>25</v>
      </c>
      <c r="K25" s="98">
        <v>18</v>
      </c>
      <c r="L25" s="98">
        <v>22</v>
      </c>
      <c r="M25" s="98">
        <v>22</v>
      </c>
      <c r="N25" s="98">
        <v>21</v>
      </c>
      <c r="O25" s="98">
        <v>19</v>
      </c>
      <c r="P25" s="98">
        <v>18</v>
      </c>
      <c r="Q25" s="98">
        <v>17</v>
      </c>
      <c r="R25" s="98">
        <v>20</v>
      </c>
      <c r="S25" s="98">
        <v>18</v>
      </c>
      <c r="T25" s="98">
        <v>17</v>
      </c>
      <c r="U25" s="98">
        <v>18</v>
      </c>
      <c r="V25" s="78"/>
      <c r="W25" s="60">
        <v>2007</v>
      </c>
      <c r="X25" s="39"/>
      <c r="Y25" s="116">
        <v>361.71498224755118</v>
      </c>
      <c r="Z25" s="79">
        <v>309.00354772028703</v>
      </c>
      <c r="AA25" s="79">
        <v>62.421734715001456</v>
      </c>
      <c r="AB25" s="79">
        <v>328.79420225756985</v>
      </c>
      <c r="AC25" s="79">
        <v>320.62067531954335</v>
      </c>
      <c r="AD25" s="79">
        <v>333.38281649974402</v>
      </c>
      <c r="AE25" s="79">
        <v>342.33420673422989</v>
      </c>
      <c r="AF25" s="79">
        <v>330.27089828099798</v>
      </c>
      <c r="AG25" s="79">
        <v>272.71010271038244</v>
      </c>
      <c r="AH25" s="79">
        <v>389.47652710606815</v>
      </c>
      <c r="AI25" s="79">
        <v>283.15214378391698</v>
      </c>
      <c r="AJ25" s="79">
        <v>263.02909266455327</v>
      </c>
      <c r="AK25" s="79">
        <v>229.18340359459106</v>
      </c>
      <c r="AL25" s="79">
        <v>274.69970234348733</v>
      </c>
      <c r="AM25" s="79">
        <v>235.82427978161101</v>
      </c>
      <c r="AN25" s="79">
        <v>237.742903728892</v>
      </c>
      <c r="AO25" s="79">
        <v>200.211715075624</v>
      </c>
      <c r="AP25" s="79">
        <v>213.40617365721701</v>
      </c>
      <c r="AQ25" s="79">
        <v>187.70596357013901</v>
      </c>
      <c r="AR25" s="79">
        <v>149.852662636861</v>
      </c>
      <c r="AS25" s="80"/>
      <c r="AT25" s="60">
        <v>2013</v>
      </c>
      <c r="AU25" s="94"/>
      <c r="AV25" s="184">
        <v>52.711434527264146</v>
      </c>
      <c r="AW25" s="79">
        <v>246.58181300528557</v>
      </c>
      <c r="AX25" s="79">
        <v>-266.37246754256842</v>
      </c>
      <c r="AY25" s="79">
        <v>8.1735269380264981</v>
      </c>
      <c r="AZ25" s="79">
        <v>-12.762141180200672</v>
      </c>
      <c r="BA25" s="79">
        <v>-8.9513902344858707</v>
      </c>
      <c r="BB25" s="79">
        <v>12.063308453231912</v>
      </c>
      <c r="BC25" s="79">
        <v>57.560795570615539</v>
      </c>
      <c r="BD25" s="79">
        <v>-116.7664243956857</v>
      </c>
      <c r="BE25" s="79">
        <v>106.32438332215116</v>
      </c>
      <c r="BF25" s="79">
        <v>20.123051119363708</v>
      </c>
      <c r="BG25" s="79">
        <v>33.845689069962219</v>
      </c>
      <c r="BH25" s="79">
        <v>-45.516298748896276</v>
      </c>
      <c r="BI25" s="79">
        <v>38.87542256187632</v>
      </c>
      <c r="BJ25" s="79">
        <v>-1.9186239472809916</v>
      </c>
      <c r="BK25" s="79">
        <v>37.531188653268003</v>
      </c>
      <c r="BL25" s="79">
        <v>-13.194458581593011</v>
      </c>
      <c r="BM25" s="79">
        <v>25.700210087078005</v>
      </c>
      <c r="BN25" s="79">
        <v>37.853300933278007</v>
      </c>
      <c r="BO25" s="81"/>
      <c r="BP25" s="119">
        <v>11.150648400562638</v>
      </c>
      <c r="BQ25" s="120">
        <v>211.86231961069018</v>
      </c>
      <c r="BR25" s="217"/>
      <c r="BS25" s="42">
        <v>0.17058520821572909</v>
      </c>
      <c r="BT25" s="42">
        <v>3.9502556942882583</v>
      </c>
      <c r="BU25" s="42">
        <v>-0.81014952731404399</v>
      </c>
      <c r="BV25" s="42">
        <v>2.5492825532478225E-2</v>
      </c>
      <c r="BW25" s="42">
        <v>-3.8280740783802392E-2</v>
      </c>
      <c r="BX25" s="42">
        <v>-2.6148103398370703E-2</v>
      </c>
      <c r="BY25" s="42">
        <v>3.6525496239660615E-2</v>
      </c>
      <c r="BZ25" s="42">
        <v>0.21106953867325173</v>
      </c>
      <c r="CA25" s="42">
        <v>-0.29980349589562327</v>
      </c>
      <c r="CB25" s="42">
        <v>0.37550266051770009</v>
      </c>
      <c r="CC25" s="42">
        <v>7.6505039482560377E-2</v>
      </c>
      <c r="CD25" s="42">
        <v>0.14767949397345026</v>
      </c>
      <c r="CE25" s="42">
        <v>-0.16569475088830721</v>
      </c>
      <c r="CF25" s="42">
        <v>0.16484910967554978</v>
      </c>
      <c r="CG25" s="42">
        <v>-8.0701628405652759E-3</v>
      </c>
      <c r="CH25" s="42">
        <v>0.1874575053667149</v>
      </c>
      <c r="CI25" s="42">
        <v>-6.1827914138915974E-2</v>
      </c>
      <c r="CJ25" s="42">
        <v>0.13691738716375279</v>
      </c>
      <c r="CK25" s="42">
        <v>0.25260345907238357</v>
      </c>
      <c r="CL25" s="40"/>
      <c r="CM25" s="63">
        <v>0.22765624857588743</v>
      </c>
      <c r="CN25" s="64">
        <v>1.413804171929181</v>
      </c>
    </row>
    <row r="26" spans="1:92" ht="12" x14ac:dyDescent="0.3">
      <c r="A26" s="77" t="s">
        <v>96</v>
      </c>
      <c r="B26" s="98">
        <v>24</v>
      </c>
      <c r="C26" s="188">
        <v>28</v>
      </c>
      <c r="D26" s="188">
        <v>47</v>
      </c>
      <c r="E26" s="98">
        <v>38</v>
      </c>
      <c r="F26" s="98">
        <v>29</v>
      </c>
      <c r="G26" s="98">
        <v>32</v>
      </c>
      <c r="H26" s="98">
        <v>33</v>
      </c>
      <c r="I26" s="98">
        <v>31</v>
      </c>
      <c r="J26" s="98">
        <v>29</v>
      </c>
      <c r="K26" s="98">
        <v>35</v>
      </c>
      <c r="L26" s="98">
        <v>29</v>
      </c>
      <c r="M26" s="98">
        <v>30</v>
      </c>
      <c r="N26" s="98">
        <v>30</v>
      </c>
      <c r="O26" s="98">
        <v>30</v>
      </c>
      <c r="P26" s="98">
        <v>26</v>
      </c>
      <c r="Q26" s="98">
        <v>23</v>
      </c>
      <c r="R26" s="98">
        <v>22</v>
      </c>
      <c r="S26" s="98">
        <v>24</v>
      </c>
      <c r="T26" s="98">
        <v>25</v>
      </c>
      <c r="U26" s="98">
        <v>29</v>
      </c>
      <c r="V26" s="78"/>
      <c r="W26" s="60">
        <v>2006</v>
      </c>
      <c r="X26" s="39"/>
      <c r="Y26" s="116">
        <v>346.85951231645799</v>
      </c>
      <c r="Z26" s="79">
        <v>197.51800257943958</v>
      </c>
      <c r="AA26" s="79">
        <v>17.359541235178391</v>
      </c>
      <c r="AB26" s="79">
        <v>171.27659176611544</v>
      </c>
      <c r="AC26" s="79">
        <v>276.03345222777943</v>
      </c>
      <c r="AD26" s="79">
        <v>226.99727673755041</v>
      </c>
      <c r="AE26" s="79">
        <v>197.66142372449571</v>
      </c>
      <c r="AF26" s="79">
        <v>210.812670859946</v>
      </c>
      <c r="AG26" s="79">
        <v>194.17737966625975</v>
      </c>
      <c r="AH26" s="79">
        <v>142.42311605381832</v>
      </c>
      <c r="AI26" s="79">
        <v>171.44011646947558</v>
      </c>
      <c r="AJ26" s="79">
        <v>157.0045663830744</v>
      </c>
      <c r="AK26" s="79">
        <v>156.87202619784748</v>
      </c>
      <c r="AL26" s="79">
        <v>148.35202295183979</v>
      </c>
      <c r="AM26" s="79">
        <v>139.34285580215013</v>
      </c>
      <c r="AN26" s="79">
        <v>185.87534005813686</v>
      </c>
      <c r="AO26" s="79">
        <v>154.36685477346805</v>
      </c>
      <c r="AP26" s="79">
        <v>138.84739305270213</v>
      </c>
      <c r="AQ26" s="79">
        <v>120.11174992999102</v>
      </c>
      <c r="AR26" s="79">
        <v>93.410576837442989</v>
      </c>
      <c r="AS26" s="80"/>
      <c r="AT26" s="60">
        <v>2023</v>
      </c>
      <c r="AU26" s="94"/>
      <c r="AV26" s="184">
        <v>149.34150973701841</v>
      </c>
      <c r="AW26" s="79">
        <v>180.15846134426118</v>
      </c>
      <c r="AX26" s="79">
        <v>-153.91705053093705</v>
      </c>
      <c r="AY26" s="79">
        <v>-104.75686046166399</v>
      </c>
      <c r="AZ26" s="79">
        <v>49.036175490229027</v>
      </c>
      <c r="BA26" s="79">
        <v>29.335853013054702</v>
      </c>
      <c r="BB26" s="79">
        <v>-13.151247135450291</v>
      </c>
      <c r="BC26" s="79">
        <v>16.635291193686243</v>
      </c>
      <c r="BD26" s="79">
        <v>51.754263612441434</v>
      </c>
      <c r="BE26" s="79">
        <v>-29.017000415657265</v>
      </c>
      <c r="BF26" s="79">
        <v>14.435550086401179</v>
      </c>
      <c r="BG26" s="79">
        <v>0.13254018522692945</v>
      </c>
      <c r="BH26" s="79">
        <v>8.5200032460076898</v>
      </c>
      <c r="BI26" s="79">
        <v>9.0091671496896595</v>
      </c>
      <c r="BJ26" s="79">
        <v>-46.532484255986731</v>
      </c>
      <c r="BK26" s="79">
        <v>31.508485284668808</v>
      </c>
      <c r="BL26" s="79">
        <v>15.519461720765918</v>
      </c>
      <c r="BM26" s="79">
        <v>18.73564312271111</v>
      </c>
      <c r="BN26" s="79">
        <v>26.701173092548032</v>
      </c>
      <c r="BO26" s="81"/>
      <c r="BP26" s="119">
        <v>13.339417656790262</v>
      </c>
      <c r="BQ26" s="120">
        <v>253.44893547901501</v>
      </c>
      <c r="BR26" s="217"/>
      <c r="BS26" s="42">
        <v>0.75609062357217227</v>
      </c>
      <c r="BT26" s="42">
        <v>10.378065808512124</v>
      </c>
      <c r="BU26" s="42">
        <v>-0.89864615440921725</v>
      </c>
      <c r="BV26" s="42">
        <v>-0.37950784448842778</v>
      </c>
      <c r="BW26" s="42">
        <v>0.21602098578003481</v>
      </c>
      <c r="BX26" s="42">
        <v>0.14841466008027737</v>
      </c>
      <c r="BY26" s="42">
        <v>-6.2383570597553728E-2</v>
      </c>
      <c r="BZ26" s="42">
        <v>8.5670592642036691E-2</v>
      </c>
      <c r="CA26" s="42">
        <v>0.36338387367458469</v>
      </c>
      <c r="CB26" s="42">
        <v>-0.16925443713650101</v>
      </c>
      <c r="CC26" s="42">
        <v>9.1943504695143563E-2</v>
      </c>
      <c r="CD26" s="42">
        <v>8.4489369098705858E-4</v>
      </c>
      <c r="CE26" s="42">
        <v>5.7430987973609016E-2</v>
      </c>
      <c r="CF26" s="42">
        <v>6.4654675676244056E-2</v>
      </c>
      <c r="CG26" s="42">
        <v>-0.25034242972431209</v>
      </c>
      <c r="CH26" s="42">
        <v>0.20411431800503554</v>
      </c>
      <c r="CI26" s="42">
        <v>0.11177351896607246</v>
      </c>
      <c r="CJ26" s="42">
        <v>0.15598509832411467</v>
      </c>
      <c r="CK26" s="42">
        <v>0.28584742752434278</v>
      </c>
      <c r="CL26" s="40"/>
      <c r="CM26" s="63">
        <v>0.58737402804004046</v>
      </c>
      <c r="CN26" s="64">
        <v>2.7132787748444964</v>
      </c>
    </row>
    <row r="27" spans="1:92" ht="12" x14ac:dyDescent="0.3">
      <c r="A27" s="77" t="s">
        <v>12</v>
      </c>
      <c r="B27" s="98">
        <v>25</v>
      </c>
      <c r="C27" s="188">
        <v>32</v>
      </c>
      <c r="D27" s="188">
        <v>33</v>
      </c>
      <c r="E27" s="98">
        <v>30</v>
      </c>
      <c r="F27" s="98">
        <v>31</v>
      </c>
      <c r="G27" s="98">
        <v>33</v>
      </c>
      <c r="H27" s="98">
        <v>27</v>
      </c>
      <c r="I27" s="98">
        <v>30</v>
      </c>
      <c r="J27" s="98">
        <v>31</v>
      </c>
      <c r="K27" s="98">
        <v>30</v>
      </c>
      <c r="L27" s="98">
        <v>26</v>
      </c>
      <c r="M27" s="98">
        <v>31</v>
      </c>
      <c r="N27" s="98">
        <v>24</v>
      </c>
      <c r="O27" s="98">
        <v>29</v>
      </c>
      <c r="P27" s="98">
        <v>31</v>
      </c>
      <c r="Q27" s="98">
        <v>26</v>
      </c>
      <c r="R27" s="98">
        <v>29</v>
      </c>
      <c r="S27" s="98">
        <v>31</v>
      </c>
      <c r="T27" s="98">
        <v>36</v>
      </c>
      <c r="U27" s="98">
        <v>32</v>
      </c>
      <c r="V27" s="78"/>
      <c r="W27" s="60">
        <v>2010</v>
      </c>
      <c r="X27" s="39"/>
      <c r="Y27" s="116">
        <v>331.21027324892088</v>
      </c>
      <c r="Z27" s="79">
        <v>166.98330044530869</v>
      </c>
      <c r="AA27" s="79">
        <v>33.007730015030688</v>
      </c>
      <c r="AB27" s="79">
        <v>264.39433359458832</v>
      </c>
      <c r="AC27" s="79">
        <v>269.96817353050051</v>
      </c>
      <c r="AD27" s="79">
        <v>213.03533008458311</v>
      </c>
      <c r="AE27" s="79">
        <v>254.89789979274755</v>
      </c>
      <c r="AF27" s="79">
        <v>214.93628254037583</v>
      </c>
      <c r="AG27" s="79">
        <v>187.93719251864138</v>
      </c>
      <c r="AH27" s="79">
        <v>189.22298747581044</v>
      </c>
      <c r="AI27" s="79">
        <v>223.5955873204469</v>
      </c>
      <c r="AJ27" s="79">
        <v>152.12654493268789</v>
      </c>
      <c r="AK27" s="79">
        <v>188.36650722759626</v>
      </c>
      <c r="AL27" s="79">
        <v>148.72695923531586</v>
      </c>
      <c r="AM27" s="79">
        <v>112.77294513689607</v>
      </c>
      <c r="AN27" s="79">
        <v>156.43775766449895</v>
      </c>
      <c r="AO27" s="79">
        <v>111.64508604151202</v>
      </c>
      <c r="AP27" s="79">
        <v>103.22821730066801</v>
      </c>
      <c r="AQ27" s="79">
        <v>71.866044713098987</v>
      </c>
      <c r="AR27" s="79">
        <v>77.633108784846002</v>
      </c>
      <c r="AS27" s="80"/>
      <c r="AT27" s="60">
        <v>2023</v>
      </c>
      <c r="AU27" s="94"/>
      <c r="AV27" s="184">
        <v>164.2269728036122</v>
      </c>
      <c r="AW27" s="79">
        <v>133.975570430278</v>
      </c>
      <c r="AX27" s="79">
        <v>-231.38660357955763</v>
      </c>
      <c r="AY27" s="79">
        <v>-5.57383993591219</v>
      </c>
      <c r="AZ27" s="79">
        <v>56.932843445917399</v>
      </c>
      <c r="BA27" s="79">
        <v>-41.862569708164443</v>
      </c>
      <c r="BB27" s="79">
        <v>39.961617252371724</v>
      </c>
      <c r="BC27" s="79">
        <v>26.999090021734446</v>
      </c>
      <c r="BD27" s="79">
        <v>-1.2857949571690597</v>
      </c>
      <c r="BE27" s="79">
        <v>-34.372599844636454</v>
      </c>
      <c r="BF27" s="79">
        <v>71.469042387759004</v>
      </c>
      <c r="BG27" s="79">
        <v>-36.239962294908366</v>
      </c>
      <c r="BH27" s="79">
        <v>39.639547992280399</v>
      </c>
      <c r="BI27" s="79">
        <v>35.95401409841979</v>
      </c>
      <c r="BJ27" s="79">
        <v>-43.664812527602876</v>
      </c>
      <c r="BK27" s="79">
        <v>44.79267162298693</v>
      </c>
      <c r="BL27" s="79">
        <v>8.4168687408440093</v>
      </c>
      <c r="BM27" s="79">
        <v>31.36217258756902</v>
      </c>
      <c r="BN27" s="79">
        <v>-5.767064071747015</v>
      </c>
      <c r="BO27" s="81"/>
      <c r="BP27" s="119">
        <v>13.346166550740783</v>
      </c>
      <c r="BQ27" s="120">
        <v>253.57716446407488</v>
      </c>
      <c r="BR27" s="217"/>
      <c r="BS27" s="42">
        <v>0.98349339344505737</v>
      </c>
      <c r="BT27" s="42">
        <v>4.0589149986766646</v>
      </c>
      <c r="BU27" s="42">
        <v>-0.8751571958208324</v>
      </c>
      <c r="BV27" s="42">
        <v>-2.0646285312155399E-2</v>
      </c>
      <c r="BW27" s="42">
        <v>0.26724601700249861</v>
      </c>
      <c r="BX27" s="42">
        <v>-0.16423269764953763</v>
      </c>
      <c r="BY27" s="42">
        <v>0.18592308743808728</v>
      </c>
      <c r="BZ27" s="42">
        <v>0.14366017529529929</v>
      </c>
      <c r="CA27" s="42">
        <v>-6.7951308364869734E-3</v>
      </c>
      <c r="CB27" s="42">
        <v>-0.15372664665056757</v>
      </c>
      <c r="CC27" s="42">
        <v>0.4697999446407084</v>
      </c>
      <c r="CD27" s="42">
        <v>-0.19239068998142528</v>
      </c>
      <c r="CE27" s="42">
        <v>0.26652563997871215</v>
      </c>
      <c r="CF27" s="42">
        <v>0.31881772755668392</v>
      </c>
      <c r="CG27" s="42">
        <v>-0.27911939661809604</v>
      </c>
      <c r="CH27" s="42">
        <v>0.40120593938484728</v>
      </c>
      <c r="CI27" s="42">
        <v>8.1536511633525377E-2</v>
      </c>
      <c r="CJ27" s="42">
        <v>0.43639764387718771</v>
      </c>
      <c r="CK27" s="42">
        <v>-7.4286141080991297E-2</v>
      </c>
      <c r="CL27" s="40"/>
      <c r="CM27" s="63">
        <v>0.30774562605153571</v>
      </c>
      <c r="CN27" s="64">
        <v>3.2663533437369336</v>
      </c>
    </row>
    <row r="28" spans="1:92" ht="12" x14ac:dyDescent="0.3">
      <c r="A28" s="35" t="s">
        <v>284</v>
      </c>
      <c r="B28" s="98">
        <v>26</v>
      </c>
      <c r="C28" s="188">
        <v>26</v>
      </c>
      <c r="D28" s="188">
        <v>20</v>
      </c>
      <c r="E28" s="98">
        <v>32</v>
      </c>
      <c r="F28" s="98">
        <v>34</v>
      </c>
      <c r="G28" s="98">
        <v>31</v>
      </c>
      <c r="H28" s="98">
        <v>37</v>
      </c>
      <c r="I28" s="98">
        <v>25</v>
      </c>
      <c r="J28" s="98">
        <v>42</v>
      </c>
      <c r="K28" s="98">
        <v>43</v>
      </c>
      <c r="L28" s="98">
        <v>39</v>
      </c>
      <c r="M28" s="98">
        <v>39</v>
      </c>
      <c r="N28" s="98">
        <v>42</v>
      </c>
      <c r="O28" s="98">
        <v>38</v>
      </c>
      <c r="P28" s="98">
        <v>36</v>
      </c>
      <c r="Q28" s="98">
        <v>37</v>
      </c>
      <c r="R28" s="98">
        <v>34</v>
      </c>
      <c r="S28" s="98">
        <v>39</v>
      </c>
      <c r="T28" s="98">
        <v>32</v>
      </c>
      <c r="U28" s="98">
        <v>30</v>
      </c>
      <c r="V28" s="78"/>
      <c r="W28" s="60">
        <v>2021</v>
      </c>
      <c r="X28" s="39"/>
      <c r="Y28" s="116">
        <v>300.34832382056305</v>
      </c>
      <c r="Z28" s="79">
        <v>234.34197580277495</v>
      </c>
      <c r="AA28" s="79">
        <v>75.931425133052088</v>
      </c>
      <c r="AB28" s="79">
        <v>243.26217093972531</v>
      </c>
      <c r="AC28" s="79">
        <v>217.76234863572276</v>
      </c>
      <c r="AD28" s="79">
        <v>253.13487923228979</v>
      </c>
      <c r="AE28" s="79">
        <v>142.16453279988573</v>
      </c>
      <c r="AF28" s="79">
        <v>280.19068817266549</v>
      </c>
      <c r="AG28" s="79">
        <v>113.77513655990687</v>
      </c>
      <c r="AH28" s="79">
        <v>98.012404971335044</v>
      </c>
      <c r="AI28" s="79">
        <v>98.754540407432728</v>
      </c>
      <c r="AJ28" s="79">
        <v>105.16673559656556</v>
      </c>
      <c r="AK28" s="79">
        <v>89.583073576184646</v>
      </c>
      <c r="AL28" s="79">
        <v>103.84912005673415</v>
      </c>
      <c r="AM28" s="79">
        <v>85.540919823069032</v>
      </c>
      <c r="AN28" s="79">
        <v>85.801404096809947</v>
      </c>
      <c r="AO28" s="79">
        <v>87.836816232464969</v>
      </c>
      <c r="AP28" s="79">
        <v>77.152167302183017</v>
      </c>
      <c r="AQ28" s="79">
        <v>81.431037218715048</v>
      </c>
      <c r="AR28" s="79">
        <v>88.205312111383051</v>
      </c>
      <c r="AS28" s="80"/>
      <c r="AT28" s="60">
        <v>2023</v>
      </c>
      <c r="AU28" s="94"/>
      <c r="AV28" s="184">
        <v>66.006348017788099</v>
      </c>
      <c r="AW28" s="79">
        <v>158.41055066972285</v>
      </c>
      <c r="AX28" s="79">
        <v>-167.33074580667324</v>
      </c>
      <c r="AY28" s="79">
        <v>25.499822304002549</v>
      </c>
      <c r="AZ28" s="79">
        <v>-35.372530596567032</v>
      </c>
      <c r="BA28" s="79">
        <v>110.97034643240406</v>
      </c>
      <c r="BB28" s="79">
        <v>-138.02615537277975</v>
      </c>
      <c r="BC28" s="79">
        <v>166.41555161275863</v>
      </c>
      <c r="BD28" s="79">
        <v>15.762731588571825</v>
      </c>
      <c r="BE28" s="79">
        <v>-0.74213543609768351</v>
      </c>
      <c r="BF28" s="79">
        <v>-6.4121951891328308</v>
      </c>
      <c r="BG28" s="79">
        <v>15.583662020380913</v>
      </c>
      <c r="BH28" s="79">
        <v>-14.266046480549505</v>
      </c>
      <c r="BI28" s="79">
        <v>18.308200233665119</v>
      </c>
      <c r="BJ28" s="79">
        <v>-0.26048427374091432</v>
      </c>
      <c r="BK28" s="79">
        <v>-2.0354121356550223</v>
      </c>
      <c r="BL28" s="79">
        <v>10.684648930281952</v>
      </c>
      <c r="BM28" s="79">
        <v>-4.278869916532031</v>
      </c>
      <c r="BN28" s="79">
        <v>-6.7742748926680036</v>
      </c>
      <c r="BO28" s="81"/>
      <c r="BP28" s="119">
        <v>11.165421668904209</v>
      </c>
      <c r="BQ28" s="120">
        <v>212.14301170918</v>
      </c>
      <c r="BR28" s="217"/>
      <c r="BS28" s="42">
        <v>0.28166677263718154</v>
      </c>
      <c r="BT28" s="42">
        <v>2.0862317596719064</v>
      </c>
      <c r="BU28" s="42">
        <v>-0.68786176313510694</v>
      </c>
      <c r="BV28" s="42">
        <v>0.1170993170479584</v>
      </c>
      <c r="BW28" s="42">
        <v>-0.13973787691307193</v>
      </c>
      <c r="BX28" s="42">
        <v>0.78057687277465071</v>
      </c>
      <c r="BY28" s="42">
        <v>-0.49261506966185165</v>
      </c>
      <c r="BZ28" s="42">
        <v>1.4626706382825092</v>
      </c>
      <c r="CA28" s="42">
        <v>0.1608238425858628</v>
      </c>
      <c r="CB28" s="42">
        <v>-7.5149500269643399E-3</v>
      </c>
      <c r="CC28" s="42">
        <v>-6.097170510008898E-2</v>
      </c>
      <c r="CD28" s="42">
        <v>0.17395766184700068</v>
      </c>
      <c r="CE28" s="42">
        <v>-0.13737282003695139</v>
      </c>
      <c r="CF28" s="42">
        <v>0.2140285640081192</v>
      </c>
      <c r="CG28" s="42">
        <v>-3.0358975646483932E-3</v>
      </c>
      <c r="CH28" s="42">
        <v>-2.3172653825113465E-2</v>
      </c>
      <c r="CI28" s="42">
        <v>0.138487994620206</v>
      </c>
      <c r="CJ28" s="42">
        <v>-5.2545934114033743E-2</v>
      </c>
      <c r="CK28" s="42">
        <v>-7.680121220039049E-2</v>
      </c>
      <c r="CL28" s="40"/>
      <c r="CM28" s="63">
        <v>0.1965217653103776</v>
      </c>
      <c r="CN28" s="64">
        <v>2.4051047111685531</v>
      </c>
    </row>
    <row r="29" spans="1:92" ht="12" x14ac:dyDescent="0.3">
      <c r="A29" s="77" t="s">
        <v>179</v>
      </c>
      <c r="B29" s="98">
        <v>27</v>
      </c>
      <c r="C29" s="188">
        <v>23</v>
      </c>
      <c r="D29" s="188">
        <v>17</v>
      </c>
      <c r="E29" s="98">
        <v>18</v>
      </c>
      <c r="F29" s="98">
        <v>18</v>
      </c>
      <c r="G29" s="98">
        <v>30</v>
      </c>
      <c r="H29" s="98">
        <v>25</v>
      </c>
      <c r="I29" s="98">
        <v>29</v>
      </c>
      <c r="J29" s="98">
        <v>33</v>
      </c>
      <c r="K29" s="98">
        <v>33</v>
      </c>
      <c r="L29" s="98">
        <v>36</v>
      </c>
      <c r="M29" s="98">
        <v>38</v>
      </c>
      <c r="N29" s="98">
        <v>37</v>
      </c>
      <c r="O29" s="98">
        <v>40</v>
      </c>
      <c r="P29" s="98">
        <v>41</v>
      </c>
      <c r="Q29" s="98">
        <v>40</v>
      </c>
      <c r="R29" s="98">
        <v>47</v>
      </c>
      <c r="S29" s="98">
        <v>60</v>
      </c>
      <c r="T29" s="98">
        <v>60</v>
      </c>
      <c r="U29" s="98">
        <v>55</v>
      </c>
      <c r="V29" s="78"/>
      <c r="W29" s="60">
        <v>2021</v>
      </c>
      <c r="X29" s="39"/>
      <c r="Y29" s="116">
        <v>295.14425736992661</v>
      </c>
      <c r="Z29" s="79">
        <v>277.35063475144995</v>
      </c>
      <c r="AA29" s="79">
        <v>114.14710609554872</v>
      </c>
      <c r="AB29" s="79">
        <v>439.28636079531685</v>
      </c>
      <c r="AC29" s="79">
        <v>435.95469210053227</v>
      </c>
      <c r="AD29" s="79">
        <v>258.99105523099649</v>
      </c>
      <c r="AE29" s="79">
        <v>288.31735538356639</v>
      </c>
      <c r="AF29" s="79">
        <v>225.02072245627045</v>
      </c>
      <c r="AG29" s="79">
        <v>168.92406031505578</v>
      </c>
      <c r="AH29" s="79">
        <v>162.63196501561387</v>
      </c>
      <c r="AI29" s="79">
        <v>113.52625944851341</v>
      </c>
      <c r="AJ29" s="79">
        <v>113.44646079665685</v>
      </c>
      <c r="AK29" s="79">
        <v>108.16315788189466</v>
      </c>
      <c r="AL29" s="79">
        <v>94.856738374489098</v>
      </c>
      <c r="AM29" s="79">
        <v>78.068457381564016</v>
      </c>
      <c r="AN29" s="79">
        <v>80.510259262227038</v>
      </c>
      <c r="AO29" s="79">
        <v>46.928017374818005</v>
      </c>
      <c r="AP29" s="79">
        <v>21.261803979694005</v>
      </c>
      <c r="AQ29" s="79">
        <v>22.096002755905999</v>
      </c>
      <c r="AR29" s="79">
        <v>20.321539756469004</v>
      </c>
      <c r="AS29" s="80"/>
      <c r="AT29" s="60">
        <v>2019</v>
      </c>
      <c r="AU29" s="94"/>
      <c r="AV29" s="184">
        <v>17.793622618476661</v>
      </c>
      <c r="AW29" s="79">
        <v>163.20352865590121</v>
      </c>
      <c r="AX29" s="79">
        <v>-325.13925469976812</v>
      </c>
      <c r="AY29" s="79">
        <v>3.3316686947845824</v>
      </c>
      <c r="AZ29" s="79">
        <v>176.96363686953578</v>
      </c>
      <c r="BA29" s="79">
        <v>-29.3263001525699</v>
      </c>
      <c r="BB29" s="79">
        <v>63.296632927295946</v>
      </c>
      <c r="BC29" s="79">
        <v>56.096662141214665</v>
      </c>
      <c r="BD29" s="79">
        <v>6.292095299441911</v>
      </c>
      <c r="BE29" s="79">
        <v>49.105705567100458</v>
      </c>
      <c r="BF29" s="79">
        <v>7.9798651856563652E-2</v>
      </c>
      <c r="BG29" s="79">
        <v>5.2833029147621886</v>
      </c>
      <c r="BH29" s="79">
        <v>13.306419507405565</v>
      </c>
      <c r="BI29" s="79">
        <v>16.788280992925081</v>
      </c>
      <c r="BJ29" s="79">
        <v>-2.4418018806630215</v>
      </c>
      <c r="BK29" s="79">
        <v>33.582241887409033</v>
      </c>
      <c r="BL29" s="79">
        <v>25.666213395124</v>
      </c>
      <c r="BM29" s="79">
        <v>-0.8341987762119949</v>
      </c>
      <c r="BN29" s="79">
        <v>1.7744629994369951</v>
      </c>
      <c r="BO29" s="81"/>
      <c r="BP29" s="119">
        <v>14.464353558603028</v>
      </c>
      <c r="BQ29" s="120">
        <v>274.8227176134576</v>
      </c>
      <c r="BR29" s="217"/>
      <c r="BS29" s="42">
        <v>6.4155694593677648E-2</v>
      </c>
      <c r="BT29" s="42">
        <v>1.429764925615276</v>
      </c>
      <c r="BU29" s="42">
        <v>-0.74015331163733777</v>
      </c>
      <c r="BV29" s="42">
        <v>7.6422361202992395E-3</v>
      </c>
      <c r="BW29" s="42">
        <v>0.68328088285404398</v>
      </c>
      <c r="BX29" s="42">
        <v>-0.1017153480530345</v>
      </c>
      <c r="BY29" s="42">
        <v>0.2812924615847181</v>
      </c>
      <c r="BZ29" s="42">
        <v>0.33208213227050232</v>
      </c>
      <c r="CA29" s="42">
        <v>3.8689167279248204E-2</v>
      </c>
      <c r="CB29" s="42">
        <v>0.43254931330993895</v>
      </c>
      <c r="CC29" s="42">
        <v>7.0340362578247273E-4</v>
      </c>
      <c r="CD29" s="42">
        <v>4.8845679233322059E-2</v>
      </c>
      <c r="CE29" s="42">
        <v>0.14027911707097251</v>
      </c>
      <c r="CF29" s="42">
        <v>0.21504563502352059</v>
      </c>
      <c r="CG29" s="42">
        <v>-3.0329077350377376E-2</v>
      </c>
      <c r="CH29" s="42">
        <v>0.71561177663196074</v>
      </c>
      <c r="CI29" s="42">
        <v>1.2071512567624274</v>
      </c>
      <c r="CJ29" s="42">
        <v>-3.7753379442760249E-2</v>
      </c>
      <c r="CK29" s="42">
        <v>8.7319318353921815E-2</v>
      </c>
      <c r="CL29" s="40"/>
      <c r="CM29" s="63">
        <v>0.25128746757084752</v>
      </c>
      <c r="CN29" s="64">
        <v>13.523715274870971</v>
      </c>
    </row>
    <row r="30" spans="1:92" ht="12" x14ac:dyDescent="0.3">
      <c r="A30" s="77" t="s">
        <v>18</v>
      </c>
      <c r="B30" s="98">
        <v>28</v>
      </c>
      <c r="C30" s="188">
        <v>27</v>
      </c>
      <c r="D30" s="188">
        <v>21</v>
      </c>
      <c r="E30" s="98">
        <v>27</v>
      </c>
      <c r="F30" s="98">
        <v>36</v>
      </c>
      <c r="G30" s="98">
        <v>35</v>
      </c>
      <c r="H30" s="98">
        <v>31</v>
      </c>
      <c r="I30" s="98">
        <v>34</v>
      </c>
      <c r="J30" s="98">
        <v>30</v>
      </c>
      <c r="K30" s="98">
        <v>37</v>
      </c>
      <c r="L30" s="98">
        <v>31</v>
      </c>
      <c r="M30" s="98">
        <v>34</v>
      </c>
      <c r="N30" s="98">
        <v>31</v>
      </c>
      <c r="O30" s="98">
        <v>33</v>
      </c>
      <c r="P30" s="98">
        <v>30</v>
      </c>
      <c r="Q30" s="98">
        <v>32</v>
      </c>
      <c r="R30" s="98">
        <v>33</v>
      </c>
      <c r="S30" s="98">
        <v>29</v>
      </c>
      <c r="T30" s="98">
        <v>34</v>
      </c>
      <c r="U30" s="98">
        <v>36</v>
      </c>
      <c r="V30" s="78"/>
      <c r="W30" s="60">
        <v>2021</v>
      </c>
      <c r="X30" s="39"/>
      <c r="Y30" s="116">
        <v>292.22561833356622</v>
      </c>
      <c r="Z30" s="79">
        <v>222.92654719202534</v>
      </c>
      <c r="AA30" s="79">
        <v>73.387561504427609</v>
      </c>
      <c r="AB30" s="79">
        <v>291.54066447006176</v>
      </c>
      <c r="AC30" s="79">
        <v>173.02244650803826</v>
      </c>
      <c r="AD30" s="79">
        <v>198.55166565603864</v>
      </c>
      <c r="AE30" s="79">
        <v>216.43620484773902</v>
      </c>
      <c r="AF30" s="79">
        <v>177.34306531216768</v>
      </c>
      <c r="AG30" s="79">
        <v>188.13456549924433</v>
      </c>
      <c r="AH30" s="79">
        <v>139.17451534268884</v>
      </c>
      <c r="AI30" s="79">
        <v>145.40521944364289</v>
      </c>
      <c r="AJ30" s="79">
        <v>145.78976711692033</v>
      </c>
      <c r="AK30" s="79">
        <v>149.55008124802941</v>
      </c>
      <c r="AL30" s="79">
        <v>123.43432684991593</v>
      </c>
      <c r="AM30" s="79">
        <v>115.57158438336101</v>
      </c>
      <c r="AN30" s="79">
        <v>111.86528944456593</v>
      </c>
      <c r="AO30" s="79">
        <v>88.128210201164961</v>
      </c>
      <c r="AP30" s="79">
        <v>115.40210809745601</v>
      </c>
      <c r="AQ30" s="79">
        <v>79.067580146654024</v>
      </c>
      <c r="AR30" s="79">
        <v>69.771183270456973</v>
      </c>
      <c r="AS30" s="80"/>
      <c r="AT30" s="60">
        <v>2023</v>
      </c>
      <c r="AU30" s="94"/>
      <c r="AV30" s="184">
        <v>69.299071141540878</v>
      </c>
      <c r="AW30" s="79">
        <v>149.53898568759774</v>
      </c>
      <c r="AX30" s="79">
        <v>-218.15310296563416</v>
      </c>
      <c r="AY30" s="79">
        <v>118.5182179620235</v>
      </c>
      <c r="AZ30" s="79">
        <v>-25.529219148000379</v>
      </c>
      <c r="BA30" s="79">
        <v>-17.884539191700384</v>
      </c>
      <c r="BB30" s="79">
        <v>39.093139535571339</v>
      </c>
      <c r="BC30" s="79">
        <v>-10.79150018707665</v>
      </c>
      <c r="BD30" s="79">
        <v>48.960050156555496</v>
      </c>
      <c r="BE30" s="79">
        <v>-6.2307041009540569</v>
      </c>
      <c r="BF30" s="79">
        <v>-0.38454767327743866</v>
      </c>
      <c r="BG30" s="79">
        <v>-3.7603141311090837</v>
      </c>
      <c r="BH30" s="79">
        <v>26.115754398113481</v>
      </c>
      <c r="BI30" s="79">
        <v>7.8627424665549199</v>
      </c>
      <c r="BJ30" s="79">
        <v>3.7062949387950823</v>
      </c>
      <c r="BK30" s="79">
        <v>23.73707924340097</v>
      </c>
      <c r="BL30" s="79">
        <v>-27.273897896291047</v>
      </c>
      <c r="BM30" s="79">
        <v>36.334527950801984</v>
      </c>
      <c r="BN30" s="79">
        <v>9.2963968761970506</v>
      </c>
      <c r="BO30" s="81"/>
      <c r="BP30" s="119">
        <v>11.708128161216276</v>
      </c>
      <c r="BQ30" s="120">
        <v>222.45443506310926</v>
      </c>
      <c r="BR30" s="217"/>
      <c r="BS30" s="42">
        <v>0.31086055929376499</v>
      </c>
      <c r="BT30" s="42">
        <v>2.0376611870197618</v>
      </c>
      <c r="BU30" s="42">
        <v>-0.74827675707666585</v>
      </c>
      <c r="BV30" s="42">
        <v>0.68498752823101139</v>
      </c>
      <c r="BW30" s="42">
        <v>-0.12857720968317621</v>
      </c>
      <c r="BX30" s="42">
        <v>-8.263192012760523E-2</v>
      </c>
      <c r="BY30" s="42">
        <v>0.22043793743362761</v>
      </c>
      <c r="BZ30" s="42">
        <v>-5.7360539560817658E-2</v>
      </c>
      <c r="CA30" s="42">
        <v>0.3517889035647177</v>
      </c>
      <c r="CB30" s="42">
        <v>-4.2850622039527275E-2</v>
      </c>
      <c r="CC30" s="42">
        <v>-2.6376863128468875E-3</v>
      </c>
      <c r="CD30" s="42">
        <v>-2.5144179794008847E-2</v>
      </c>
      <c r="CE30" s="42">
        <v>0.21157610742972399</v>
      </c>
      <c r="CF30" s="42">
        <v>6.8033526653692888E-2</v>
      </c>
      <c r="CG30" s="42">
        <v>3.3131769087601626E-2</v>
      </c>
      <c r="CH30" s="42">
        <v>0.26934711585788218</v>
      </c>
      <c r="CI30" s="42">
        <v>-0.23633795210446673</v>
      </c>
      <c r="CJ30" s="42">
        <v>0.45953762443986457</v>
      </c>
      <c r="CK30" s="42">
        <v>0.13324120991557553</v>
      </c>
      <c r="CL30" s="40"/>
      <c r="CM30" s="63">
        <v>0.18193613695937416</v>
      </c>
      <c r="CN30" s="64">
        <v>3.188342588383513</v>
      </c>
    </row>
    <row r="31" spans="1:92" ht="12" x14ac:dyDescent="0.3">
      <c r="A31" s="77" t="s">
        <v>64</v>
      </c>
      <c r="B31" s="98">
        <v>29</v>
      </c>
      <c r="C31" s="188">
        <v>24</v>
      </c>
      <c r="D31" s="188">
        <v>36</v>
      </c>
      <c r="E31" s="98">
        <v>34</v>
      </c>
      <c r="F31" s="98">
        <v>27</v>
      </c>
      <c r="G31" s="98">
        <v>29</v>
      </c>
      <c r="H31" s="98">
        <v>32</v>
      </c>
      <c r="I31" s="98">
        <v>26</v>
      </c>
      <c r="J31" s="98">
        <v>26</v>
      </c>
      <c r="K31" s="98">
        <v>27</v>
      </c>
      <c r="L31" s="98">
        <v>27</v>
      </c>
      <c r="M31" s="98">
        <v>26</v>
      </c>
      <c r="N31" s="98">
        <v>22</v>
      </c>
      <c r="O31" s="98">
        <v>21</v>
      </c>
      <c r="P31" s="98">
        <v>19</v>
      </c>
      <c r="Q31" s="98">
        <v>18</v>
      </c>
      <c r="R31" s="98">
        <v>15</v>
      </c>
      <c r="S31" s="98">
        <v>15</v>
      </c>
      <c r="T31" s="98">
        <v>18</v>
      </c>
      <c r="U31" s="98">
        <v>12</v>
      </c>
      <c r="V31" s="78"/>
      <c r="W31" s="60">
        <v>2003</v>
      </c>
      <c r="X31" s="39"/>
      <c r="Y31" s="116">
        <v>288.41199535628317</v>
      </c>
      <c r="Z31" s="79">
        <v>275.02762809000888</v>
      </c>
      <c r="AA31" s="79">
        <v>26.08191009772225</v>
      </c>
      <c r="AB31" s="79">
        <v>222.49793322892543</v>
      </c>
      <c r="AC31" s="79">
        <v>309.66758427385054</v>
      </c>
      <c r="AD31" s="79">
        <v>287.54249584851084</v>
      </c>
      <c r="AE31" s="79">
        <v>213.03022170166818</v>
      </c>
      <c r="AF31" s="79">
        <v>265.67119036778695</v>
      </c>
      <c r="AG31" s="79">
        <v>248.14841248156168</v>
      </c>
      <c r="AH31" s="79">
        <v>229.94137224096784</v>
      </c>
      <c r="AI31" s="79">
        <v>199.40854466730914</v>
      </c>
      <c r="AJ31" s="79">
        <v>183.36054767267188</v>
      </c>
      <c r="AK31" s="79">
        <v>201.15976491167629</v>
      </c>
      <c r="AL31" s="79">
        <v>227.64662768456481</v>
      </c>
      <c r="AM31" s="79">
        <v>220.48142970636806</v>
      </c>
      <c r="AN31" s="79">
        <v>232.20691555162406</v>
      </c>
      <c r="AO31" s="79">
        <v>261.23969925107923</v>
      </c>
      <c r="AP31" s="79">
        <v>234.71252299827427</v>
      </c>
      <c r="AQ31" s="79">
        <v>185.62558800070386</v>
      </c>
      <c r="AR31" s="79">
        <v>259.95104025035897</v>
      </c>
      <c r="AS31" s="80"/>
      <c r="AT31" s="60">
        <v>2018</v>
      </c>
      <c r="AU31" s="94"/>
      <c r="AV31" s="184">
        <v>13.384367266274296</v>
      </c>
      <c r="AW31" s="79">
        <v>248.94571799228663</v>
      </c>
      <c r="AX31" s="79">
        <v>-196.41602313120319</v>
      </c>
      <c r="AY31" s="79">
        <v>-87.169651044925104</v>
      </c>
      <c r="AZ31" s="79">
        <v>22.125088425339698</v>
      </c>
      <c r="BA31" s="79">
        <v>74.512274146842657</v>
      </c>
      <c r="BB31" s="79">
        <v>-52.640968666118766</v>
      </c>
      <c r="BC31" s="79">
        <v>17.522777886225271</v>
      </c>
      <c r="BD31" s="79">
        <v>18.207040240593841</v>
      </c>
      <c r="BE31" s="79">
        <v>30.532827573658693</v>
      </c>
      <c r="BF31" s="79">
        <v>16.047996994637259</v>
      </c>
      <c r="BG31" s="79">
        <v>-17.799217239004406</v>
      </c>
      <c r="BH31" s="79">
        <v>-26.486862772888514</v>
      </c>
      <c r="BI31" s="79">
        <v>7.1651979781967441</v>
      </c>
      <c r="BJ31" s="79">
        <v>-11.725485845256003</v>
      </c>
      <c r="BK31" s="79">
        <v>-29.032783699455166</v>
      </c>
      <c r="BL31" s="79">
        <v>26.527176252804963</v>
      </c>
      <c r="BM31" s="79">
        <v>49.08693499757041</v>
      </c>
      <c r="BN31" s="79">
        <v>-74.325452249655115</v>
      </c>
      <c r="BO31" s="81"/>
      <c r="BP31" s="119">
        <v>1.4979450055749579</v>
      </c>
      <c r="BQ31" s="120">
        <v>28.460955105924199</v>
      </c>
      <c r="BR31" s="217"/>
      <c r="BS31" s="42">
        <v>4.8665537201571407E-2</v>
      </c>
      <c r="BT31" s="42">
        <v>9.5447655888526057</v>
      </c>
      <c r="BU31" s="42">
        <v>-0.88277684327572203</v>
      </c>
      <c r="BV31" s="42">
        <v>-0.28149427150837247</v>
      </c>
      <c r="BW31" s="42">
        <v>7.6945455870968349E-2</v>
      </c>
      <c r="BX31" s="42">
        <v>0.34977325541721083</v>
      </c>
      <c r="BY31" s="42">
        <v>-0.19814330862614138</v>
      </c>
      <c r="BZ31" s="42">
        <v>7.0614104321651716E-2</v>
      </c>
      <c r="CA31" s="42">
        <v>7.9181228080667854E-2</v>
      </c>
      <c r="CB31" s="42">
        <v>0.15311694704256174</v>
      </c>
      <c r="CC31" s="42">
        <v>8.7521537202678523E-2</v>
      </c>
      <c r="CD31" s="42">
        <v>-8.8482988866185774E-2</v>
      </c>
      <c r="CE31" s="42">
        <v>-0.11635078034008761</v>
      </c>
      <c r="CF31" s="42">
        <v>3.2497965872859247E-2</v>
      </c>
      <c r="CG31" s="42">
        <v>-5.0495851156720617E-2</v>
      </c>
      <c r="CH31" s="42">
        <v>-0.11113465442919368</v>
      </c>
      <c r="CI31" s="42">
        <v>0.11301985899150346</v>
      </c>
      <c r="CJ31" s="42">
        <v>0.26444056299708141</v>
      </c>
      <c r="CK31" s="42">
        <v>-0.28592096487889507</v>
      </c>
      <c r="CL31" s="40"/>
      <c r="CM31" s="63">
        <v>0.46346012519842333</v>
      </c>
      <c r="CN31" s="64">
        <v>0.10948582886421021</v>
      </c>
    </row>
    <row r="32" spans="1:92" ht="12" x14ac:dyDescent="0.3">
      <c r="A32" s="77" t="s">
        <v>16</v>
      </c>
      <c r="B32" s="98">
        <v>30</v>
      </c>
      <c r="C32" s="188">
        <v>30</v>
      </c>
      <c r="D32" s="188">
        <v>34</v>
      </c>
      <c r="E32" s="98">
        <v>37</v>
      </c>
      <c r="F32" s="98">
        <v>39</v>
      </c>
      <c r="G32" s="98">
        <v>37</v>
      </c>
      <c r="H32" s="98">
        <v>34</v>
      </c>
      <c r="I32" s="98">
        <v>36</v>
      </c>
      <c r="J32" s="98">
        <v>34</v>
      </c>
      <c r="K32" s="98">
        <v>36</v>
      </c>
      <c r="L32" s="98">
        <v>32</v>
      </c>
      <c r="M32" s="98">
        <v>33</v>
      </c>
      <c r="N32" s="98">
        <v>28</v>
      </c>
      <c r="O32" s="98">
        <v>23</v>
      </c>
      <c r="P32" s="98">
        <v>28</v>
      </c>
      <c r="Q32" s="98">
        <v>31</v>
      </c>
      <c r="R32" s="98">
        <v>27</v>
      </c>
      <c r="S32" s="98">
        <v>26</v>
      </c>
      <c r="T32" s="98">
        <v>26</v>
      </c>
      <c r="U32" s="98">
        <v>26</v>
      </c>
      <c r="V32" s="78"/>
      <c r="W32" s="60">
        <v>2009</v>
      </c>
      <c r="X32" s="39"/>
      <c r="Y32" s="116">
        <v>243.7135200599144</v>
      </c>
      <c r="Z32" s="79">
        <v>184.18623969107838</v>
      </c>
      <c r="AA32" s="79">
        <v>29.198664086043586</v>
      </c>
      <c r="AB32" s="79">
        <v>171.67923079114249</v>
      </c>
      <c r="AC32" s="79">
        <v>148.99059360325313</v>
      </c>
      <c r="AD32" s="79">
        <v>186.31290777691697</v>
      </c>
      <c r="AE32" s="79">
        <v>177.45088478936782</v>
      </c>
      <c r="AF32" s="79">
        <v>172.81992572674321</v>
      </c>
      <c r="AG32" s="79">
        <v>167.77486270566183</v>
      </c>
      <c r="AH32" s="79">
        <v>140.58487419517013</v>
      </c>
      <c r="AI32" s="79">
        <v>132.38468673733274</v>
      </c>
      <c r="AJ32" s="79">
        <v>146.88712185121767</v>
      </c>
      <c r="AK32" s="79">
        <v>170.74801400602573</v>
      </c>
      <c r="AL32" s="79">
        <v>193.73796246893244</v>
      </c>
      <c r="AM32" s="79">
        <v>130.700879551951</v>
      </c>
      <c r="AN32" s="79">
        <v>114.53341340511301</v>
      </c>
      <c r="AO32" s="79">
        <v>125.80824839858995</v>
      </c>
      <c r="AP32" s="79">
        <v>132.85208166955397</v>
      </c>
      <c r="AQ32" s="79">
        <v>108.81329219470007</v>
      </c>
      <c r="AR32" s="79">
        <v>109.90478905239004</v>
      </c>
      <c r="AS32" s="80"/>
      <c r="AT32" s="60">
        <v>2023</v>
      </c>
      <c r="AU32" s="94"/>
      <c r="AV32" s="184">
        <v>59.527280368836017</v>
      </c>
      <c r="AW32" s="79">
        <v>154.98757560503481</v>
      </c>
      <c r="AX32" s="79">
        <v>-142.48056670509891</v>
      </c>
      <c r="AY32" s="79">
        <v>22.688637187889356</v>
      </c>
      <c r="AZ32" s="79">
        <v>-37.322314173663841</v>
      </c>
      <c r="BA32" s="79">
        <v>8.8620229875491532</v>
      </c>
      <c r="BB32" s="79">
        <v>4.630959062624612</v>
      </c>
      <c r="BC32" s="79">
        <v>5.0450630210813756</v>
      </c>
      <c r="BD32" s="79">
        <v>27.189988510491702</v>
      </c>
      <c r="BE32" s="79">
        <v>8.2001874578373872</v>
      </c>
      <c r="BF32" s="79">
        <v>-14.502435113884928</v>
      </c>
      <c r="BG32" s="79">
        <v>-23.860892154808056</v>
      </c>
      <c r="BH32" s="79">
        <v>-22.98994846290671</v>
      </c>
      <c r="BI32" s="79">
        <v>63.037082916981433</v>
      </c>
      <c r="BJ32" s="79">
        <v>16.167466146837995</v>
      </c>
      <c r="BK32" s="79">
        <v>-11.274834993476944</v>
      </c>
      <c r="BL32" s="79">
        <v>-7.043833270964015</v>
      </c>
      <c r="BM32" s="79">
        <v>24.0387894748539</v>
      </c>
      <c r="BN32" s="79">
        <v>-1.0914968576899753</v>
      </c>
      <c r="BO32" s="81"/>
      <c r="BP32" s="119">
        <v>7.0425647898697035</v>
      </c>
      <c r="BQ32" s="120">
        <v>133.80873100752436</v>
      </c>
      <c r="BR32" s="217"/>
      <c r="BS32" s="42">
        <v>0.32319070343515688</v>
      </c>
      <c r="BT32" s="42">
        <v>5.3080365303122194</v>
      </c>
      <c r="BU32" s="42">
        <v>-0.82992314241222687</v>
      </c>
      <c r="BV32" s="42">
        <v>0.15228234641649196</v>
      </c>
      <c r="BW32" s="42">
        <v>-0.20032060375737337</v>
      </c>
      <c r="BX32" s="42">
        <v>4.9940708935141576E-2</v>
      </c>
      <c r="BY32" s="42">
        <v>2.6796441690102979E-2</v>
      </c>
      <c r="BZ32" s="42">
        <v>3.00704345080125E-2</v>
      </c>
      <c r="CA32" s="42">
        <v>0.19340621575507888</v>
      </c>
      <c r="CB32" s="42">
        <v>6.1942114756123878E-2</v>
      </c>
      <c r="CC32" s="42">
        <v>-9.8731835242673482E-2</v>
      </c>
      <c r="CD32" s="42">
        <v>-0.13974330708154536</v>
      </c>
      <c r="CE32" s="42">
        <v>-0.11866517108949848</v>
      </c>
      <c r="CF32" s="42">
        <v>0.48230037267595782</v>
      </c>
      <c r="CG32" s="42">
        <v>0.14115938455141031</v>
      </c>
      <c r="CH32" s="42">
        <v>-8.9619203327238384E-2</v>
      </c>
      <c r="CI32" s="42">
        <v>-5.3020119688333534E-2</v>
      </c>
      <c r="CJ32" s="42">
        <v>0.22091776647876071</v>
      </c>
      <c r="CK32" s="42">
        <v>-9.9312947788805506E-3</v>
      </c>
      <c r="CL32" s="40"/>
      <c r="CM32" s="63">
        <v>0.28684675484929939</v>
      </c>
      <c r="CN32" s="64">
        <v>1.2174968184847672</v>
      </c>
    </row>
    <row r="33" spans="1:92" ht="12" x14ac:dyDescent="0.3">
      <c r="A33" s="77" t="s">
        <v>122</v>
      </c>
      <c r="B33" s="98">
        <v>31</v>
      </c>
      <c r="C33" s="188">
        <v>33</v>
      </c>
      <c r="D33" s="188">
        <v>44</v>
      </c>
      <c r="E33" s="98">
        <v>22</v>
      </c>
      <c r="F33" s="98">
        <v>13</v>
      </c>
      <c r="G33" s="98">
        <v>18</v>
      </c>
      <c r="H33" s="98">
        <v>22</v>
      </c>
      <c r="I33" s="98">
        <v>18</v>
      </c>
      <c r="J33" s="98">
        <v>19</v>
      </c>
      <c r="K33" s="98">
        <v>23</v>
      </c>
      <c r="L33" s="98">
        <v>14</v>
      </c>
      <c r="M33" s="98">
        <v>23</v>
      </c>
      <c r="N33" s="98">
        <v>20</v>
      </c>
      <c r="O33" s="98">
        <v>9</v>
      </c>
      <c r="P33" s="98">
        <v>22</v>
      </c>
      <c r="Q33" s="98">
        <v>19</v>
      </c>
      <c r="R33" s="98">
        <v>19</v>
      </c>
      <c r="S33" s="98">
        <v>13</v>
      </c>
      <c r="T33" s="98">
        <v>11</v>
      </c>
      <c r="U33" s="98">
        <v>10</v>
      </c>
      <c r="V33" s="78"/>
      <c r="W33" s="60">
        <v>2009</v>
      </c>
      <c r="X33" s="39"/>
      <c r="Y33" s="116">
        <v>243.28737940035808</v>
      </c>
      <c r="Z33" s="79">
        <v>163.67142598352149</v>
      </c>
      <c r="AA33" s="79">
        <v>19.060802630646119</v>
      </c>
      <c r="AB33" s="79">
        <v>369.41689938537633</v>
      </c>
      <c r="AC33" s="79">
        <v>497.25228493648711</v>
      </c>
      <c r="AD33" s="79">
        <v>428.9818466422106</v>
      </c>
      <c r="AE33" s="79">
        <v>330.54611449628743</v>
      </c>
      <c r="AF33" s="79">
        <v>371.63770101333455</v>
      </c>
      <c r="AG33" s="79">
        <v>365.88561364710006</v>
      </c>
      <c r="AH33" s="79">
        <v>313.79516083472487</v>
      </c>
      <c r="AI33" s="79">
        <v>421.2607470777362</v>
      </c>
      <c r="AJ33" s="79">
        <v>246.47729828506024</v>
      </c>
      <c r="AK33" s="79">
        <v>237.1597876718217</v>
      </c>
      <c r="AL33" s="79">
        <v>419.71811013514872</v>
      </c>
      <c r="AM33" s="79">
        <v>165.01038365900993</v>
      </c>
      <c r="AN33" s="79">
        <v>225.52568967369507</v>
      </c>
      <c r="AO33" s="79">
        <v>224.70940709575791</v>
      </c>
      <c r="AP33" s="79">
        <v>269.33311285247635</v>
      </c>
      <c r="AQ33" s="79">
        <v>241.96682848751598</v>
      </c>
      <c r="AR33" s="79">
        <v>273.28913751824774</v>
      </c>
      <c r="AS33" s="80"/>
      <c r="AT33" s="60">
        <v>2018</v>
      </c>
      <c r="AU33" s="94"/>
      <c r="AV33" s="184">
        <v>79.615953416836589</v>
      </c>
      <c r="AW33" s="79">
        <v>144.61062335287536</v>
      </c>
      <c r="AX33" s="79">
        <v>-350.35609675473023</v>
      </c>
      <c r="AY33" s="79">
        <v>-127.83538555111079</v>
      </c>
      <c r="AZ33" s="79">
        <v>68.270438294276516</v>
      </c>
      <c r="BA33" s="79">
        <v>98.435732145923168</v>
      </c>
      <c r="BB33" s="79">
        <v>-41.091586517047119</v>
      </c>
      <c r="BC33" s="79">
        <v>5.7520873662344911</v>
      </c>
      <c r="BD33" s="79">
        <v>52.09045281237519</v>
      </c>
      <c r="BE33" s="79">
        <v>-107.46558624301133</v>
      </c>
      <c r="BF33" s="79">
        <v>174.78344879267596</v>
      </c>
      <c r="BG33" s="79">
        <v>9.3175106132385395</v>
      </c>
      <c r="BH33" s="79">
        <v>-182.55832246332702</v>
      </c>
      <c r="BI33" s="79">
        <v>254.70772647613879</v>
      </c>
      <c r="BJ33" s="79">
        <v>-60.515306014685137</v>
      </c>
      <c r="BK33" s="79">
        <v>0.81628257793715875</v>
      </c>
      <c r="BL33" s="79">
        <v>-44.623705756718437</v>
      </c>
      <c r="BM33" s="79">
        <v>27.366284364960364</v>
      </c>
      <c r="BN33" s="79">
        <v>-31.322309030731759</v>
      </c>
      <c r="BO33" s="81"/>
      <c r="BP33" s="119">
        <v>-1.5790399009415628</v>
      </c>
      <c r="BQ33" s="120">
        <v>-30.001758117889665</v>
      </c>
      <c r="BR33" s="217"/>
      <c r="BS33" s="42">
        <v>0.48643770858850077</v>
      </c>
      <c r="BT33" s="42">
        <v>7.5868066080475121</v>
      </c>
      <c r="BU33" s="42">
        <v>-0.94840300305059444</v>
      </c>
      <c r="BV33" s="42">
        <v>-0.25708355582003795</v>
      </c>
      <c r="BW33" s="42">
        <v>0.15914528511789694</v>
      </c>
      <c r="BX33" s="42">
        <v>0.29779727496094566</v>
      </c>
      <c r="BY33" s="42">
        <v>-0.11056893960167069</v>
      </c>
      <c r="BZ33" s="42">
        <v>1.5720998999928959E-2</v>
      </c>
      <c r="CA33" s="42">
        <v>0.16600145353997697</v>
      </c>
      <c r="CB33" s="42">
        <v>-0.25510467563971839</v>
      </c>
      <c r="CC33" s="42">
        <v>0.70912595199957251</v>
      </c>
      <c r="CD33" s="42">
        <v>3.9287902492693982E-2</v>
      </c>
      <c r="CE33" s="42">
        <v>-0.43495459942041448</v>
      </c>
      <c r="CF33" s="42">
        <v>1.5435860509389898</v>
      </c>
      <c r="CG33" s="42">
        <v>-0.26832998982174727</v>
      </c>
      <c r="CH33" s="42">
        <v>3.6326141770706144E-3</v>
      </c>
      <c r="CI33" s="42">
        <v>-0.1656822114596822</v>
      </c>
      <c r="CJ33" s="42">
        <v>0.11309932248160326</v>
      </c>
      <c r="CK33" s="42">
        <v>-0.11461234542715892</v>
      </c>
      <c r="CL33" s="40"/>
      <c r="CM33" s="63">
        <v>0.45083693953177179</v>
      </c>
      <c r="CN33" s="64">
        <v>-0.10978028029338127</v>
      </c>
    </row>
    <row r="34" spans="1:92" ht="12" x14ac:dyDescent="0.3">
      <c r="A34" s="77" t="s">
        <v>107</v>
      </c>
      <c r="B34" s="98">
        <v>32</v>
      </c>
      <c r="C34" s="188">
        <v>39</v>
      </c>
      <c r="D34" s="188">
        <v>24</v>
      </c>
      <c r="E34" s="98">
        <v>16</v>
      </c>
      <c r="F34" s="98">
        <v>25</v>
      </c>
      <c r="G34" s="98">
        <v>23</v>
      </c>
      <c r="H34" s="98">
        <v>26</v>
      </c>
      <c r="I34" s="98">
        <v>33</v>
      </c>
      <c r="J34" s="98">
        <v>35</v>
      </c>
      <c r="K34" s="98">
        <v>31</v>
      </c>
      <c r="L34" s="98">
        <v>44</v>
      </c>
      <c r="M34" s="98">
        <v>45</v>
      </c>
      <c r="N34" s="98">
        <v>39</v>
      </c>
      <c r="O34" s="98">
        <v>49</v>
      </c>
      <c r="P34" s="98">
        <v>43</v>
      </c>
      <c r="Q34" s="98">
        <v>47</v>
      </c>
      <c r="R34" s="98">
        <v>51</v>
      </c>
      <c r="S34" s="98">
        <v>52</v>
      </c>
      <c r="T34" s="98">
        <v>64</v>
      </c>
      <c r="U34" s="98">
        <v>60</v>
      </c>
      <c r="V34" s="78"/>
      <c r="W34" s="60">
        <v>2019</v>
      </c>
      <c r="X34" s="39"/>
      <c r="Y34" s="116">
        <v>241.22696821010342</v>
      </c>
      <c r="Z34" s="79">
        <v>134.6126836546778</v>
      </c>
      <c r="AA34" s="79">
        <v>68.060769795444699</v>
      </c>
      <c r="AB34" s="79">
        <v>547.76672054210053</v>
      </c>
      <c r="AC34" s="79">
        <v>318.08725868115732</v>
      </c>
      <c r="AD34" s="79">
        <v>354.86099117564953</v>
      </c>
      <c r="AE34" s="79">
        <v>276.53698444996314</v>
      </c>
      <c r="AF34" s="79">
        <v>182.7360403055352</v>
      </c>
      <c r="AG34" s="79">
        <v>166.59303737054384</v>
      </c>
      <c r="AH34" s="79">
        <v>184.87316953008352</v>
      </c>
      <c r="AI34" s="79">
        <v>87.295639995586697</v>
      </c>
      <c r="AJ34" s="79">
        <v>85.295572416630307</v>
      </c>
      <c r="AK34" s="79">
        <v>91.98587201684019</v>
      </c>
      <c r="AL34" s="79">
        <v>70.672690731579721</v>
      </c>
      <c r="AM34" s="79">
        <v>72.278155294500024</v>
      </c>
      <c r="AN34" s="79">
        <v>58.833766204133994</v>
      </c>
      <c r="AO34" s="79">
        <v>39.541152843178004</v>
      </c>
      <c r="AP34" s="79">
        <v>30.878357778309002</v>
      </c>
      <c r="AQ34" s="79">
        <v>19.892708061536002</v>
      </c>
      <c r="AR34" s="79">
        <v>18.405619704018001</v>
      </c>
      <c r="AS34" s="80"/>
      <c r="AT34" s="60">
        <v>2019</v>
      </c>
      <c r="AU34" s="94"/>
      <c r="AV34" s="184">
        <v>106.61428455542563</v>
      </c>
      <c r="AW34" s="79">
        <v>66.551913859233096</v>
      </c>
      <c r="AX34" s="79">
        <v>-479.70595074665584</v>
      </c>
      <c r="AY34" s="79">
        <v>229.67946186094321</v>
      </c>
      <c r="AZ34" s="79">
        <v>-36.773732494492208</v>
      </c>
      <c r="BA34" s="79">
        <v>78.324006725686388</v>
      </c>
      <c r="BB34" s="79">
        <v>93.800944144427945</v>
      </c>
      <c r="BC34" s="79">
        <v>16.143002934991358</v>
      </c>
      <c r="BD34" s="79">
        <v>-18.280132159539676</v>
      </c>
      <c r="BE34" s="79">
        <v>97.577529534496819</v>
      </c>
      <c r="BF34" s="79">
        <v>2.00006757895639</v>
      </c>
      <c r="BG34" s="79">
        <v>-6.6902996002098831</v>
      </c>
      <c r="BH34" s="79">
        <v>21.31318128526047</v>
      </c>
      <c r="BI34" s="79">
        <v>-1.6054645629203037</v>
      </c>
      <c r="BJ34" s="79">
        <v>13.44438909036603</v>
      </c>
      <c r="BK34" s="79">
        <v>19.29261336095599</v>
      </c>
      <c r="BL34" s="79">
        <v>8.6627950648690017</v>
      </c>
      <c r="BM34" s="79">
        <v>10.985649716773001</v>
      </c>
      <c r="BN34" s="79">
        <v>1.4870883575180009</v>
      </c>
      <c r="BO34" s="81"/>
      <c r="BP34" s="119">
        <v>11.727439395057125</v>
      </c>
      <c r="BQ34" s="120">
        <v>222.82134850608543</v>
      </c>
      <c r="BR34" s="217"/>
      <c r="BS34" s="42">
        <v>0.79200771919029167</v>
      </c>
      <c r="BT34" s="42">
        <v>0.97783075418120546</v>
      </c>
      <c r="BU34" s="42">
        <v>-0.87574862209940763</v>
      </c>
      <c r="BV34" s="42">
        <v>0.72206432540942522</v>
      </c>
      <c r="BW34" s="42">
        <v>-0.10362855712221664</v>
      </c>
      <c r="BX34" s="42">
        <v>0.28323157888437311</v>
      </c>
      <c r="BY34" s="42">
        <v>0.51331387058399924</v>
      </c>
      <c r="BZ34" s="42">
        <v>9.690082604764183E-2</v>
      </c>
      <c r="CA34" s="42">
        <v>-9.8879313888568521E-2</v>
      </c>
      <c r="CB34" s="42">
        <v>1.1177823948530525</v>
      </c>
      <c r="CC34" s="42">
        <v>2.3448668228486236E-2</v>
      </c>
      <c r="CD34" s="42">
        <v>-7.2731816892327439E-2</v>
      </c>
      <c r="CE34" s="42">
        <v>0.30157591376009107</v>
      </c>
      <c r="CF34" s="42">
        <v>-2.2212306835706852E-2</v>
      </c>
      <c r="CG34" s="42">
        <v>0.22851484713248471</v>
      </c>
      <c r="CH34" s="42">
        <v>0.48791226288903022</v>
      </c>
      <c r="CI34" s="42">
        <v>0.28054584790627435</v>
      </c>
      <c r="CJ34" s="42">
        <v>0.55224505797752865</v>
      </c>
      <c r="CK34" s="42">
        <v>8.0795343021966559E-2</v>
      </c>
      <c r="CL34" s="40"/>
      <c r="CM34" s="63">
        <v>0.27815625227513807</v>
      </c>
      <c r="CN34" s="64">
        <v>12.106158449934879</v>
      </c>
    </row>
    <row r="35" spans="1:92" ht="12" x14ac:dyDescent="0.3">
      <c r="A35" s="77" t="s">
        <v>119</v>
      </c>
      <c r="B35" s="98">
        <v>33</v>
      </c>
      <c r="C35" s="188">
        <v>19</v>
      </c>
      <c r="D35" s="188">
        <v>23</v>
      </c>
      <c r="E35" s="98">
        <v>26</v>
      </c>
      <c r="F35" s="98">
        <v>23</v>
      </c>
      <c r="G35" s="98">
        <v>19</v>
      </c>
      <c r="H35" s="98">
        <v>21</v>
      </c>
      <c r="I35" s="98">
        <v>19</v>
      </c>
      <c r="J35" s="98">
        <v>21</v>
      </c>
      <c r="K35" s="98">
        <v>28</v>
      </c>
      <c r="L35" s="98">
        <v>28</v>
      </c>
      <c r="M35" s="98">
        <v>28</v>
      </c>
      <c r="N35" s="98">
        <v>29</v>
      </c>
      <c r="O35" s="98">
        <v>36</v>
      </c>
      <c r="P35" s="98">
        <v>34</v>
      </c>
      <c r="Q35" s="98">
        <v>35</v>
      </c>
      <c r="R35" s="98">
        <v>32</v>
      </c>
      <c r="S35" s="98">
        <v>34</v>
      </c>
      <c r="T35" s="98">
        <v>41</v>
      </c>
      <c r="U35" s="98">
        <v>37</v>
      </c>
      <c r="V35" s="78"/>
      <c r="W35" s="60">
        <v>2022</v>
      </c>
      <c r="X35" s="39"/>
      <c r="Y35" s="116">
        <v>227.23309314383198</v>
      </c>
      <c r="Z35" s="79">
        <v>320.04953635627641</v>
      </c>
      <c r="AA35" s="79">
        <v>69.233991945872944</v>
      </c>
      <c r="AB35" s="79">
        <v>298.87550275981897</v>
      </c>
      <c r="AC35" s="79">
        <v>330.51884921528716</v>
      </c>
      <c r="AD35" s="79">
        <v>403.41234780407962</v>
      </c>
      <c r="AE35" s="79">
        <v>339.23354373898388</v>
      </c>
      <c r="AF35" s="79">
        <v>360.94261467217228</v>
      </c>
      <c r="AG35" s="79">
        <v>335.29608384388786</v>
      </c>
      <c r="AH35" s="79">
        <v>212.58554090388358</v>
      </c>
      <c r="AI35" s="79">
        <v>198.76284344238741</v>
      </c>
      <c r="AJ35" s="79">
        <v>168.60082350031243</v>
      </c>
      <c r="AK35" s="79">
        <v>158.74019348024154</v>
      </c>
      <c r="AL35" s="79">
        <v>114.96951770153395</v>
      </c>
      <c r="AM35" s="79">
        <v>102.11356745358907</v>
      </c>
      <c r="AN35" s="79">
        <v>94.668517644872992</v>
      </c>
      <c r="AO35" s="79">
        <v>88.46657162763205</v>
      </c>
      <c r="AP35" s="79">
        <v>87.398174408218026</v>
      </c>
      <c r="AQ35" s="79">
        <v>63.432008644458037</v>
      </c>
      <c r="AR35" s="79">
        <v>67.798527040241993</v>
      </c>
      <c r="AS35" s="80"/>
      <c r="AT35" s="60">
        <v>2017</v>
      </c>
      <c r="AU35" s="94"/>
      <c r="AV35" s="184">
        <v>-92.816443212444426</v>
      </c>
      <c r="AW35" s="79">
        <v>250.81554441040345</v>
      </c>
      <c r="AX35" s="79">
        <v>-229.64151081394601</v>
      </c>
      <c r="AY35" s="79">
        <v>-31.64334645546819</v>
      </c>
      <c r="AZ35" s="79">
        <v>-72.893498588792454</v>
      </c>
      <c r="BA35" s="79">
        <v>64.178804065095733</v>
      </c>
      <c r="BB35" s="79">
        <v>-21.7090709331884</v>
      </c>
      <c r="BC35" s="79">
        <v>25.646530828284426</v>
      </c>
      <c r="BD35" s="79">
        <v>122.71054294000427</v>
      </c>
      <c r="BE35" s="79">
        <v>13.822697461496176</v>
      </c>
      <c r="BF35" s="79">
        <v>30.162019942074977</v>
      </c>
      <c r="BG35" s="79">
        <v>9.8606300200708858</v>
      </c>
      <c r="BH35" s="79">
        <v>43.770675778707599</v>
      </c>
      <c r="BI35" s="79">
        <v>12.855950247944875</v>
      </c>
      <c r="BJ35" s="79">
        <v>7.4450498087160781</v>
      </c>
      <c r="BK35" s="79">
        <v>6.2019460172409424</v>
      </c>
      <c r="BL35" s="79">
        <v>1.0683972194140239</v>
      </c>
      <c r="BM35" s="79">
        <v>23.966165763759989</v>
      </c>
      <c r="BN35" s="79">
        <v>-4.366518395783956</v>
      </c>
      <c r="BO35" s="81"/>
      <c r="BP35" s="119">
        <v>8.3912929528205265</v>
      </c>
      <c r="BQ35" s="120">
        <v>159.43456610358999</v>
      </c>
      <c r="BR35" s="217"/>
      <c r="BS35" s="42">
        <v>-0.29000649171108928</v>
      </c>
      <c r="BT35" s="42">
        <v>3.6227225581112057</v>
      </c>
      <c r="BU35" s="42">
        <v>-0.76835173406128754</v>
      </c>
      <c r="BV35" s="42">
        <v>-9.5738402002171319E-2</v>
      </c>
      <c r="BW35" s="42">
        <v>-0.18069228417419125</v>
      </c>
      <c r="BX35" s="42">
        <v>0.18918767100012013</v>
      </c>
      <c r="BY35" s="42">
        <v>-6.014549141809078E-2</v>
      </c>
      <c r="BZ35" s="42">
        <v>7.6489204807489886E-2</v>
      </c>
      <c r="CA35" s="42">
        <v>0.57722901763805967</v>
      </c>
      <c r="CB35" s="42">
        <v>6.954366934030487E-2</v>
      </c>
      <c r="CC35" s="42">
        <v>0.17889604164370576</v>
      </c>
      <c r="CD35" s="42">
        <v>6.2118042090570036E-2</v>
      </c>
      <c r="CE35" s="42">
        <v>0.38071548575456537</v>
      </c>
      <c r="CF35" s="42">
        <v>0.12589855166687758</v>
      </c>
      <c r="CG35" s="42">
        <v>7.8643354664583054E-2</v>
      </c>
      <c r="CH35" s="42">
        <v>7.0104966239064703E-2</v>
      </c>
      <c r="CI35" s="42">
        <v>1.22244798206399E-2</v>
      </c>
      <c r="CJ35" s="42">
        <v>0.37782448129764346</v>
      </c>
      <c r="CK35" s="42">
        <v>-6.4404325379992411E-2</v>
      </c>
      <c r="CL35" s="40"/>
      <c r="CM35" s="63">
        <v>0.22959256817515825</v>
      </c>
      <c r="CN35" s="64">
        <v>2.3515933614451119</v>
      </c>
    </row>
    <row r="36" spans="1:92" ht="12" x14ac:dyDescent="0.3">
      <c r="A36" s="77" t="s">
        <v>127</v>
      </c>
      <c r="B36" s="98">
        <v>34</v>
      </c>
      <c r="C36" s="188">
        <v>40</v>
      </c>
      <c r="D36" s="188"/>
      <c r="E36" s="98">
        <v>28</v>
      </c>
      <c r="F36" s="98">
        <v>30</v>
      </c>
      <c r="G36" s="98">
        <v>27</v>
      </c>
      <c r="H36" s="98">
        <v>29</v>
      </c>
      <c r="I36" s="98">
        <v>32</v>
      </c>
      <c r="J36" s="98">
        <v>28</v>
      </c>
      <c r="K36" s="98">
        <v>29</v>
      </c>
      <c r="L36" s="98">
        <v>37</v>
      </c>
      <c r="M36" s="98">
        <v>29</v>
      </c>
      <c r="N36" s="98">
        <v>36</v>
      </c>
      <c r="O36" s="98">
        <v>39</v>
      </c>
      <c r="P36" s="98">
        <v>40</v>
      </c>
      <c r="Q36" s="98">
        <v>36</v>
      </c>
      <c r="R36" s="98">
        <v>37</v>
      </c>
      <c r="S36" s="98">
        <v>41</v>
      </c>
      <c r="T36" s="98">
        <v>39</v>
      </c>
      <c r="U36" s="98">
        <v>33</v>
      </c>
      <c r="V36" s="78"/>
      <c r="W36" s="60">
        <v>2017</v>
      </c>
      <c r="X36" s="39"/>
      <c r="Y36" s="116">
        <v>218.8169274640143</v>
      </c>
      <c r="Z36" s="79">
        <v>120.71669324882502</v>
      </c>
      <c r="AA36" s="79">
        <v>10.732998173199363</v>
      </c>
      <c r="AB36" s="79">
        <v>285.18717762143325</v>
      </c>
      <c r="AC36" s="79">
        <v>270.60349580826369</v>
      </c>
      <c r="AD36" s="79">
        <v>330.4924138042748</v>
      </c>
      <c r="AE36" s="79">
        <v>227.91113893645112</v>
      </c>
      <c r="AF36" s="79">
        <v>208.80778958125069</v>
      </c>
      <c r="AG36" s="79">
        <v>198.82956027790607</v>
      </c>
      <c r="AH36" s="79">
        <v>197.03375619307292</v>
      </c>
      <c r="AI36" s="79">
        <v>112.37658795627232</v>
      </c>
      <c r="AJ36" s="79">
        <v>160.56207148625808</v>
      </c>
      <c r="AK36" s="79">
        <v>112.00616730740073</v>
      </c>
      <c r="AL36" s="79">
        <v>97.363120166911415</v>
      </c>
      <c r="AM36" s="79">
        <v>80.916060923906997</v>
      </c>
      <c r="AN36" s="79">
        <v>89.647865110449004</v>
      </c>
      <c r="AO36" s="79">
        <v>81.44417357831702</v>
      </c>
      <c r="AP36" s="79">
        <v>70.006644018015962</v>
      </c>
      <c r="AQ36" s="79">
        <v>70.084973572013027</v>
      </c>
      <c r="AR36" s="79">
        <v>75.480053423249998</v>
      </c>
      <c r="AS36" s="80"/>
      <c r="AT36" s="60">
        <v>2017</v>
      </c>
      <c r="AU36" s="94"/>
      <c r="AV36" s="184">
        <v>98.100234215189275</v>
      </c>
      <c r="AW36" s="79">
        <v>109.98369507562566</v>
      </c>
      <c r="AX36" s="79">
        <v>-274.4541794482339</v>
      </c>
      <c r="AY36" s="79">
        <v>14.583681813169562</v>
      </c>
      <c r="AZ36" s="79">
        <v>-59.888917996011116</v>
      </c>
      <c r="BA36" s="79">
        <v>102.58127486782368</v>
      </c>
      <c r="BB36" s="79">
        <v>19.103349355200436</v>
      </c>
      <c r="BC36" s="79">
        <v>9.9782293033446194</v>
      </c>
      <c r="BD36" s="79">
        <v>1.7958040848331507</v>
      </c>
      <c r="BE36" s="79">
        <v>84.657168236800601</v>
      </c>
      <c r="BF36" s="79">
        <v>-48.18548352998576</v>
      </c>
      <c r="BG36" s="79">
        <v>48.555904178857347</v>
      </c>
      <c r="BH36" s="79">
        <v>14.643047140489315</v>
      </c>
      <c r="BI36" s="79">
        <v>16.447059243004418</v>
      </c>
      <c r="BJ36" s="79">
        <v>-8.7318041865420071</v>
      </c>
      <c r="BK36" s="79">
        <v>8.2036915321319839</v>
      </c>
      <c r="BL36" s="79">
        <v>11.437529560301058</v>
      </c>
      <c r="BM36" s="79">
        <v>-7.8329553997065204E-2</v>
      </c>
      <c r="BN36" s="79">
        <v>-5.3950798512369715</v>
      </c>
      <c r="BO36" s="81"/>
      <c r="BP36" s="119">
        <v>7.5440460021454889</v>
      </c>
      <c r="BQ36" s="120">
        <v>143.33687404076431</v>
      </c>
      <c r="BR36" s="217"/>
      <c r="BS36" s="42">
        <v>0.8126484546174737</v>
      </c>
      <c r="BT36" s="42">
        <v>10.24724809422389</v>
      </c>
      <c r="BU36" s="42">
        <v>-0.96236507453555054</v>
      </c>
      <c r="BV36" s="42">
        <v>5.3893175953287908E-2</v>
      </c>
      <c r="BW36" s="42">
        <v>-0.18121117306940271</v>
      </c>
      <c r="BX36" s="42">
        <v>0.45009329226522188</v>
      </c>
      <c r="BY36" s="42">
        <v>9.148772367884761E-2</v>
      </c>
      <c r="BZ36" s="42">
        <v>5.0184838156851264E-2</v>
      </c>
      <c r="CA36" s="42">
        <v>9.1141950472357625E-3</v>
      </c>
      <c r="CB36" s="42">
        <v>0.75333456706963009</v>
      </c>
      <c r="CC36" s="42">
        <v>-0.30010501909916987</v>
      </c>
      <c r="CD36" s="42">
        <v>0.43351098735122107</v>
      </c>
      <c r="CE36" s="42">
        <v>0.1503962395143712</v>
      </c>
      <c r="CF36" s="42">
        <v>0.20326075015528922</v>
      </c>
      <c r="CG36" s="42">
        <v>-9.7401139176980345E-2</v>
      </c>
      <c r="CH36" s="42">
        <v>0.10072778900805335</v>
      </c>
      <c r="CI36" s="42">
        <v>0.16337777250624463</v>
      </c>
      <c r="CJ36" s="42">
        <v>-1.1176369199394909E-3</v>
      </c>
      <c r="CK36" s="42">
        <v>-7.1476894974946248E-2</v>
      </c>
      <c r="CL36" s="40"/>
      <c r="CM36" s="63">
        <v>0.62661057588271718</v>
      </c>
      <c r="CN36" s="64">
        <v>1.8990033464471883</v>
      </c>
    </row>
    <row r="37" spans="1:92" ht="12" x14ac:dyDescent="0.3">
      <c r="A37" s="77" t="s">
        <v>17</v>
      </c>
      <c r="B37" s="98">
        <v>35</v>
      </c>
      <c r="C37" s="188">
        <v>38</v>
      </c>
      <c r="D37" s="188">
        <v>22</v>
      </c>
      <c r="E37" s="98">
        <v>39</v>
      </c>
      <c r="F37" s="98">
        <v>40</v>
      </c>
      <c r="G37" s="98">
        <v>40</v>
      </c>
      <c r="H37" s="98">
        <v>36</v>
      </c>
      <c r="I37" s="98">
        <v>37</v>
      </c>
      <c r="J37" s="98">
        <v>36</v>
      </c>
      <c r="K37" s="98">
        <v>32</v>
      </c>
      <c r="L37" s="98">
        <v>35</v>
      </c>
      <c r="M37" s="98">
        <v>32</v>
      </c>
      <c r="N37" s="98">
        <v>33</v>
      </c>
      <c r="O37" s="98">
        <v>20</v>
      </c>
      <c r="P37" s="98">
        <v>24</v>
      </c>
      <c r="Q37" s="98">
        <v>25</v>
      </c>
      <c r="R37" s="98">
        <v>25</v>
      </c>
      <c r="S37" s="98">
        <v>20</v>
      </c>
      <c r="T37" s="98">
        <v>22</v>
      </c>
      <c r="U37" s="98">
        <v>20</v>
      </c>
      <c r="V37" s="78"/>
      <c r="W37" s="60">
        <v>2009</v>
      </c>
      <c r="X37" s="39"/>
      <c r="Y37" s="116">
        <v>183.75055539341628</v>
      </c>
      <c r="Z37" s="79">
        <v>142.60636592538359</v>
      </c>
      <c r="AA37" s="79">
        <v>72.482888122078961</v>
      </c>
      <c r="AB37" s="79">
        <v>170.04893983362936</v>
      </c>
      <c r="AC37" s="79">
        <v>130.77645149725998</v>
      </c>
      <c r="AD37" s="79">
        <v>139.29831650152082</v>
      </c>
      <c r="AE37" s="79">
        <v>147.89946654322071</v>
      </c>
      <c r="AF37" s="79">
        <v>170.05967054125628</v>
      </c>
      <c r="AG37" s="79">
        <v>166.31452739450702</v>
      </c>
      <c r="AH37" s="79">
        <v>174.04325700805677</v>
      </c>
      <c r="AI37" s="79">
        <v>123.60788159981846</v>
      </c>
      <c r="AJ37" s="79">
        <v>149.4049055084927</v>
      </c>
      <c r="AK37" s="79">
        <v>139.90279283935951</v>
      </c>
      <c r="AL37" s="79">
        <v>261.89531215374006</v>
      </c>
      <c r="AM37" s="79">
        <v>153.49281077983608</v>
      </c>
      <c r="AN37" s="79">
        <v>162.16867572835503</v>
      </c>
      <c r="AO37" s="79">
        <v>130.15140355492497</v>
      </c>
      <c r="AP37" s="79">
        <v>179.38130799563501</v>
      </c>
      <c r="AQ37" s="79">
        <v>135.09596128149499</v>
      </c>
      <c r="AR37" s="79">
        <v>135.60598744707701</v>
      </c>
      <c r="AS37" s="80"/>
      <c r="AT37" s="60">
        <v>2009</v>
      </c>
      <c r="AU37" s="94"/>
      <c r="AV37" s="184">
        <v>41.144189468032693</v>
      </c>
      <c r="AW37" s="79">
        <v>70.123477803304624</v>
      </c>
      <c r="AX37" s="79">
        <v>-97.566051711550401</v>
      </c>
      <c r="AY37" s="79">
        <v>39.272488336369378</v>
      </c>
      <c r="AZ37" s="79">
        <v>-8.5218650042608317</v>
      </c>
      <c r="BA37" s="79">
        <v>-8.6011500416998956</v>
      </c>
      <c r="BB37" s="79">
        <v>-22.16020399803557</v>
      </c>
      <c r="BC37" s="79">
        <v>3.7451431467492569</v>
      </c>
      <c r="BD37" s="79">
        <v>-7.7287296135497456</v>
      </c>
      <c r="BE37" s="79">
        <v>50.435375408238315</v>
      </c>
      <c r="BF37" s="79">
        <v>-25.797023908674248</v>
      </c>
      <c r="BG37" s="79">
        <v>9.5021126691331972</v>
      </c>
      <c r="BH37" s="79">
        <v>-121.99251931438056</v>
      </c>
      <c r="BI37" s="79">
        <v>108.40250137390399</v>
      </c>
      <c r="BJ37" s="79">
        <v>-8.6758649485189494</v>
      </c>
      <c r="BK37" s="79">
        <v>32.017272173430058</v>
      </c>
      <c r="BL37" s="79">
        <v>-49.229904440710044</v>
      </c>
      <c r="BM37" s="79">
        <v>44.285346714140019</v>
      </c>
      <c r="BN37" s="79">
        <v>-0.51002616558201908</v>
      </c>
      <c r="BO37" s="81"/>
      <c r="BP37" s="119">
        <v>2.5339246287546984</v>
      </c>
      <c r="BQ37" s="120">
        <v>48.144567946339265</v>
      </c>
      <c r="BR37" s="217"/>
      <c r="BS37" s="42">
        <v>0.28851579802237382</v>
      </c>
      <c r="BT37" s="42">
        <v>0.96744872645250402</v>
      </c>
      <c r="BU37" s="42">
        <v>-0.5737527785060349</v>
      </c>
      <c r="BV37" s="42">
        <v>0.30030244655470106</v>
      </c>
      <c r="BW37" s="42">
        <v>-6.1177085396920683E-2</v>
      </c>
      <c r="BX37" s="42">
        <v>-5.8155382454921689E-2</v>
      </c>
      <c r="BY37" s="42">
        <v>-0.1303084025007536</v>
      </c>
      <c r="BZ37" s="42">
        <v>2.2518436635818206E-2</v>
      </c>
      <c r="CA37" s="42">
        <v>-4.4406946562669636E-2</v>
      </c>
      <c r="CB37" s="42">
        <v>0.40802718043112551</v>
      </c>
      <c r="CC37" s="42">
        <v>-0.17266517334805886</v>
      </c>
      <c r="CD37" s="42">
        <v>6.7919392288642966E-2</v>
      </c>
      <c r="CE37" s="42">
        <v>-0.4658064259003134</v>
      </c>
      <c r="CF37" s="42">
        <v>0.70623829756686241</v>
      </c>
      <c r="CG37" s="42">
        <v>-5.3499018287919475E-2</v>
      </c>
      <c r="CH37" s="42">
        <v>0.24600020667405631</v>
      </c>
      <c r="CI37" s="42">
        <v>-0.2744427777386258</v>
      </c>
      <c r="CJ37" s="42">
        <v>0.32780659239593479</v>
      </c>
      <c r="CK37" s="42">
        <v>-3.7610888367378692E-3</v>
      </c>
      <c r="CL37" s="40"/>
      <c r="CM37" s="63">
        <v>7.8779052499424365E-2</v>
      </c>
      <c r="CN37" s="64">
        <v>0.35503275963481085</v>
      </c>
    </row>
    <row r="38" spans="1:92" ht="12" x14ac:dyDescent="0.3">
      <c r="A38" s="77" t="s">
        <v>118</v>
      </c>
      <c r="B38" s="98">
        <v>36</v>
      </c>
      <c r="C38" s="188">
        <v>34</v>
      </c>
      <c r="D38" s="188">
        <v>32</v>
      </c>
      <c r="E38" s="98">
        <v>33</v>
      </c>
      <c r="F38" s="98">
        <v>33</v>
      </c>
      <c r="G38" s="98">
        <v>28</v>
      </c>
      <c r="H38" s="98">
        <v>28</v>
      </c>
      <c r="I38" s="98">
        <v>28</v>
      </c>
      <c r="J38" s="98">
        <v>32</v>
      </c>
      <c r="K38" s="98">
        <v>26</v>
      </c>
      <c r="L38" s="98">
        <v>30</v>
      </c>
      <c r="M38" s="98">
        <v>27</v>
      </c>
      <c r="N38" s="98">
        <v>34</v>
      </c>
      <c r="O38" s="98">
        <v>26</v>
      </c>
      <c r="P38" s="98">
        <v>42</v>
      </c>
      <c r="Q38" s="98">
        <v>43</v>
      </c>
      <c r="R38" s="98">
        <v>39</v>
      </c>
      <c r="S38" s="98">
        <v>38</v>
      </c>
      <c r="T38" s="98">
        <v>30</v>
      </c>
      <c r="U38" s="98">
        <v>31</v>
      </c>
      <c r="V38" s="78"/>
      <c r="W38" s="60">
        <v>2013</v>
      </c>
      <c r="X38" s="39"/>
      <c r="Y38" s="116">
        <v>179.0147907639784</v>
      </c>
      <c r="Z38" s="79">
        <v>162.3653581500713</v>
      </c>
      <c r="AA38" s="79">
        <v>34.677515098601447</v>
      </c>
      <c r="AB38" s="79">
        <v>237.75622378087965</v>
      </c>
      <c r="AC38" s="79">
        <v>242.67160091457828</v>
      </c>
      <c r="AD38" s="79">
        <v>301.42463484424354</v>
      </c>
      <c r="AE38" s="79">
        <v>244.32086355613197</v>
      </c>
      <c r="AF38" s="79">
        <v>228.12266352038071</v>
      </c>
      <c r="AG38" s="79">
        <v>178.92575471548716</v>
      </c>
      <c r="AH38" s="79">
        <v>262.56073121326915</v>
      </c>
      <c r="AI38" s="79">
        <v>156.4541932297233</v>
      </c>
      <c r="AJ38" s="79">
        <v>170.33811559353967</v>
      </c>
      <c r="AK38" s="79">
        <v>125.59667083856203</v>
      </c>
      <c r="AL38" s="79">
        <v>164.72981792804771</v>
      </c>
      <c r="AM38" s="79">
        <v>74.745157071019037</v>
      </c>
      <c r="AN38" s="79">
        <v>69.894697425771994</v>
      </c>
      <c r="AO38" s="79">
        <v>74.560383698266989</v>
      </c>
      <c r="AP38" s="79">
        <v>77.622873466332976</v>
      </c>
      <c r="AQ38" s="79">
        <v>94.51794929422401</v>
      </c>
      <c r="AR38" s="79">
        <v>87.938498142231978</v>
      </c>
      <c r="AS38" s="80"/>
      <c r="AT38" s="60">
        <v>2017</v>
      </c>
      <c r="AU38" s="94"/>
      <c r="AV38" s="184">
        <v>16.649432613907095</v>
      </c>
      <c r="AW38" s="79">
        <v>127.68784305146986</v>
      </c>
      <c r="AX38" s="79">
        <v>-203.0787086822782</v>
      </c>
      <c r="AY38" s="79">
        <v>-4.9153771336986267</v>
      </c>
      <c r="AZ38" s="79">
        <v>-58.753033929665264</v>
      </c>
      <c r="BA38" s="79">
        <v>57.103771288111574</v>
      </c>
      <c r="BB38" s="79">
        <v>16.198200035751256</v>
      </c>
      <c r="BC38" s="79">
        <v>49.196908804893553</v>
      </c>
      <c r="BD38" s="79">
        <v>-83.634976497781992</v>
      </c>
      <c r="BE38" s="79">
        <v>106.10653798354585</v>
      </c>
      <c r="BF38" s="79">
        <v>-13.883922363816367</v>
      </c>
      <c r="BG38" s="79">
        <v>44.741444754977636</v>
      </c>
      <c r="BH38" s="79">
        <v>-39.133147089485675</v>
      </c>
      <c r="BI38" s="79">
        <v>89.984660857028672</v>
      </c>
      <c r="BJ38" s="79">
        <v>4.8504596452470423</v>
      </c>
      <c r="BK38" s="79">
        <v>-4.6656862724949946</v>
      </c>
      <c r="BL38" s="79">
        <v>-3.0624897680659871</v>
      </c>
      <c r="BM38" s="79">
        <v>-16.895075827891034</v>
      </c>
      <c r="BN38" s="79">
        <v>6.579451151992032</v>
      </c>
      <c r="BO38" s="81"/>
      <c r="BP38" s="119">
        <v>4.7934890853550742</v>
      </c>
      <c r="BQ38" s="120">
        <v>91.076292621746418</v>
      </c>
      <c r="BR38" s="217"/>
      <c r="BS38" s="42">
        <v>0.10254301042786684</v>
      </c>
      <c r="BT38" s="42">
        <v>3.6821508890820018</v>
      </c>
      <c r="BU38" s="42">
        <v>-0.85414676197683526</v>
      </c>
      <c r="BV38" s="42">
        <v>-2.0255263142343827E-2</v>
      </c>
      <c r="BW38" s="42">
        <v>-0.19491782401934388</v>
      </c>
      <c r="BX38" s="42">
        <v>0.23372449841964538</v>
      </c>
      <c r="BY38" s="42">
        <v>7.1006535632107903E-2</v>
      </c>
      <c r="BZ38" s="42">
        <v>0.27495711214476848</v>
      </c>
      <c r="CA38" s="42">
        <v>-0.31853573880340902</v>
      </c>
      <c r="CB38" s="42">
        <v>0.67819555227739103</v>
      </c>
      <c r="CC38" s="42">
        <v>-8.1508019009357557E-2</v>
      </c>
      <c r="CD38" s="42">
        <v>0.35623113619378377</v>
      </c>
      <c r="CE38" s="42">
        <v>-0.23755958442556302</v>
      </c>
      <c r="CF38" s="42">
        <v>1.2038861697959886</v>
      </c>
      <c r="CG38" s="42">
        <v>6.9396675626190563E-2</v>
      </c>
      <c r="CH38" s="42">
        <v>-6.2575942358025216E-2</v>
      </c>
      <c r="CI38" s="42">
        <v>-3.9453444987375574E-2</v>
      </c>
      <c r="CJ38" s="42">
        <v>-0.17874991950257524</v>
      </c>
      <c r="CK38" s="42">
        <v>7.4818780067751556E-2</v>
      </c>
      <c r="CL38" s="40"/>
      <c r="CM38" s="63">
        <v>0.25048462428645624</v>
      </c>
      <c r="CN38" s="64">
        <v>1.0356816928399137</v>
      </c>
    </row>
    <row r="39" spans="1:92" ht="12" x14ac:dyDescent="0.3">
      <c r="A39" s="77" t="s">
        <v>161</v>
      </c>
      <c r="B39" s="98">
        <v>37</v>
      </c>
      <c r="C39" s="188">
        <v>29</v>
      </c>
      <c r="D39" s="188">
        <v>49</v>
      </c>
      <c r="E39" s="98">
        <v>44</v>
      </c>
      <c r="F39" s="98">
        <v>49</v>
      </c>
      <c r="G39" s="98">
        <v>41</v>
      </c>
      <c r="H39" s="98">
        <v>45</v>
      </c>
      <c r="I39" s="98">
        <v>46</v>
      </c>
      <c r="J39" s="98">
        <v>48</v>
      </c>
      <c r="K39" s="98">
        <v>50</v>
      </c>
      <c r="L39" s="98">
        <v>54</v>
      </c>
      <c r="M39" s="98">
        <v>50</v>
      </c>
      <c r="N39" s="98">
        <v>10</v>
      </c>
      <c r="O39" s="98">
        <v>48</v>
      </c>
      <c r="P39" s="98">
        <v>52</v>
      </c>
      <c r="Q39" s="98">
        <v>50</v>
      </c>
      <c r="R39" s="98">
        <v>42</v>
      </c>
      <c r="S39" s="98">
        <v>51</v>
      </c>
      <c r="T39" s="98">
        <v>27</v>
      </c>
      <c r="U39" s="98">
        <v>48</v>
      </c>
      <c r="V39" s="78"/>
      <c r="W39" s="60">
        <v>2010</v>
      </c>
      <c r="X39" s="39"/>
      <c r="Y39" s="116">
        <v>174.44389563689933</v>
      </c>
      <c r="Z39" s="79">
        <v>185.98731110723307</v>
      </c>
      <c r="AA39" s="79">
        <v>14.399207927110206</v>
      </c>
      <c r="AB39" s="79">
        <v>122.34045058200766</v>
      </c>
      <c r="AC39" s="79">
        <v>88.310344360726262</v>
      </c>
      <c r="AD39" s="79">
        <v>132.3798476960034</v>
      </c>
      <c r="AE39" s="79">
        <v>92.995478318883585</v>
      </c>
      <c r="AF39" s="79">
        <v>84.553110449763409</v>
      </c>
      <c r="AG39" s="79">
        <v>75.952823439290896</v>
      </c>
      <c r="AH39" s="79">
        <v>66.76347205895587</v>
      </c>
      <c r="AI39" s="79">
        <v>43.515910207461921</v>
      </c>
      <c r="AJ39" s="79">
        <v>53.481191190591609</v>
      </c>
      <c r="AK39" s="79">
        <v>426.11840338897616</v>
      </c>
      <c r="AL39" s="79">
        <v>72.834230642780525</v>
      </c>
      <c r="AM39" s="79">
        <v>40.535304883993994</v>
      </c>
      <c r="AN39" s="79">
        <v>42.092695016067992</v>
      </c>
      <c r="AO39" s="79">
        <v>66.909508947176988</v>
      </c>
      <c r="AP39" s="79">
        <v>41.173864883070003</v>
      </c>
      <c r="AQ39" s="79">
        <v>102.09168596111009</v>
      </c>
      <c r="AR39" s="79">
        <v>38.044338146340998</v>
      </c>
      <c r="AS39" s="80"/>
      <c r="AT39" s="60">
        <v>2010</v>
      </c>
      <c r="AU39" s="94"/>
      <c r="AV39" s="184">
        <v>-11.543415470333741</v>
      </c>
      <c r="AW39" s="79">
        <v>171.58810318012286</v>
      </c>
      <c r="AX39" s="79">
        <v>-107.94124265489745</v>
      </c>
      <c r="AY39" s="79">
        <v>34.0301062212814</v>
      </c>
      <c r="AZ39" s="79">
        <v>-44.069503335277133</v>
      </c>
      <c r="BA39" s="79">
        <v>39.38436937711981</v>
      </c>
      <c r="BB39" s="79">
        <v>8.4423678691201758</v>
      </c>
      <c r="BC39" s="79">
        <v>8.6002870104725133</v>
      </c>
      <c r="BD39" s="79">
        <v>9.189351380335026</v>
      </c>
      <c r="BE39" s="79">
        <v>23.247561851493948</v>
      </c>
      <c r="BF39" s="79">
        <v>-9.9652809831296878</v>
      </c>
      <c r="BG39" s="79">
        <v>-372.63721219838453</v>
      </c>
      <c r="BH39" s="79">
        <v>353.28417274619562</v>
      </c>
      <c r="BI39" s="79">
        <v>32.298925758786531</v>
      </c>
      <c r="BJ39" s="79">
        <v>-1.5573901320739978</v>
      </c>
      <c r="BK39" s="79">
        <v>-24.816813931108996</v>
      </c>
      <c r="BL39" s="79">
        <v>25.735644064106985</v>
      </c>
      <c r="BM39" s="79">
        <v>-60.917821078040085</v>
      </c>
      <c r="BN39" s="79">
        <v>64.047347814769097</v>
      </c>
      <c r="BO39" s="81"/>
      <c r="BP39" s="119">
        <v>7.1789240784504393</v>
      </c>
      <c r="BQ39" s="120">
        <v>136.39955749055832</v>
      </c>
      <c r="BR39" s="217"/>
      <c r="BS39" s="42">
        <v>-6.206560760308133E-2</v>
      </c>
      <c r="BT39" s="42">
        <v>11.916495966216599</v>
      </c>
      <c r="BU39" s="42">
        <v>-0.88230215060832984</v>
      </c>
      <c r="BV39" s="42">
        <v>0.38534677299271647</v>
      </c>
      <c r="BW39" s="42">
        <v>-0.33290190389460317</v>
      </c>
      <c r="BX39" s="42">
        <v>0.42350843384094361</v>
      </c>
      <c r="BY39" s="42">
        <v>9.9846922534400973E-2</v>
      </c>
      <c r="BZ39" s="42">
        <v>0.11323195927465068</v>
      </c>
      <c r="CA39" s="42">
        <v>0.13764040570299163</v>
      </c>
      <c r="CB39" s="42">
        <v>0.53423131311424465</v>
      </c>
      <c r="CC39" s="42">
        <v>-0.18633244251453351</v>
      </c>
      <c r="CD39" s="42">
        <v>-0.87449218159730113</v>
      </c>
      <c r="CE39" s="42">
        <v>4.8505238488602593</v>
      </c>
      <c r="CF39" s="42">
        <v>0.79680974032935592</v>
      </c>
      <c r="CG39" s="42">
        <v>-3.6999059610687723E-2</v>
      </c>
      <c r="CH39" s="42">
        <v>-0.37090115174363503</v>
      </c>
      <c r="CI39" s="42">
        <v>0.62504805262255192</v>
      </c>
      <c r="CJ39" s="42">
        <v>-0.59669717964345881</v>
      </c>
      <c r="CK39" s="42">
        <v>1.6834922339404397</v>
      </c>
      <c r="CL39" s="40"/>
      <c r="CM39" s="63">
        <v>0.95913073537965909</v>
      </c>
      <c r="CN39" s="64">
        <v>3.5852787599007518</v>
      </c>
    </row>
    <row r="40" spans="1:92" ht="12" x14ac:dyDescent="0.3">
      <c r="A40" s="77" t="s">
        <v>132</v>
      </c>
      <c r="B40" s="98">
        <v>38</v>
      </c>
      <c r="C40" s="188">
        <v>43</v>
      </c>
      <c r="D40" s="188">
        <v>51</v>
      </c>
      <c r="E40" s="98">
        <v>29</v>
      </c>
      <c r="F40" s="98">
        <v>26</v>
      </c>
      <c r="G40" s="98">
        <v>36</v>
      </c>
      <c r="H40" s="98">
        <v>35</v>
      </c>
      <c r="I40" s="98">
        <v>38</v>
      </c>
      <c r="J40" s="98">
        <v>39</v>
      </c>
      <c r="K40" s="98">
        <v>34</v>
      </c>
      <c r="L40" s="98">
        <v>46</v>
      </c>
      <c r="M40" s="98">
        <v>35</v>
      </c>
      <c r="N40" s="98">
        <v>35</v>
      </c>
      <c r="O40" s="98">
        <v>43</v>
      </c>
      <c r="P40" s="98">
        <v>54</v>
      </c>
      <c r="Q40" s="98">
        <v>44</v>
      </c>
      <c r="R40" s="98">
        <v>52</v>
      </c>
      <c r="S40" s="98">
        <v>48</v>
      </c>
      <c r="T40" s="98">
        <v>28</v>
      </c>
      <c r="U40" s="98">
        <v>45</v>
      </c>
      <c r="V40" s="78"/>
      <c r="W40" s="60">
        <v>2018</v>
      </c>
      <c r="X40" s="39"/>
      <c r="Y40" s="116">
        <v>159.2582305604038</v>
      </c>
      <c r="Z40" s="79">
        <v>106.02364144930137</v>
      </c>
      <c r="AA40" s="79">
        <v>12.412575971451222</v>
      </c>
      <c r="AB40" s="79">
        <v>278.86539010980306</v>
      </c>
      <c r="AC40" s="79">
        <v>316.02881065877904</v>
      </c>
      <c r="AD40" s="79">
        <v>186.63070865164266</v>
      </c>
      <c r="AE40" s="79">
        <v>175.36354786330728</v>
      </c>
      <c r="AF40" s="79">
        <v>146.14707092556793</v>
      </c>
      <c r="AG40" s="79">
        <v>122.83277665829544</v>
      </c>
      <c r="AH40" s="79">
        <v>150.98179895209717</v>
      </c>
      <c r="AI40" s="79">
        <v>77.270173422549632</v>
      </c>
      <c r="AJ40" s="79">
        <v>138.58006852338062</v>
      </c>
      <c r="AK40" s="79">
        <v>121.37439284562629</v>
      </c>
      <c r="AL40" s="79">
        <v>82.933980095231433</v>
      </c>
      <c r="AM40" s="79">
        <v>35.20269085901699</v>
      </c>
      <c r="AN40" s="79">
        <v>68.938777297192004</v>
      </c>
      <c r="AO40" s="79">
        <v>39.056580355099996</v>
      </c>
      <c r="AP40" s="79">
        <v>44.778895774267021</v>
      </c>
      <c r="AQ40" s="79">
        <v>101.13885749797701</v>
      </c>
      <c r="AR40" s="79">
        <v>41.744723294972971</v>
      </c>
      <c r="AS40" s="80"/>
      <c r="AT40" s="60">
        <v>2018</v>
      </c>
      <c r="AU40" s="94"/>
      <c r="AV40" s="184">
        <v>53.234589111102437</v>
      </c>
      <c r="AW40" s="79">
        <v>93.611065477850147</v>
      </c>
      <c r="AX40" s="79">
        <v>-266.45281413835181</v>
      </c>
      <c r="AY40" s="79">
        <v>-37.163420548975978</v>
      </c>
      <c r="AZ40" s="79">
        <v>129.39810200713637</v>
      </c>
      <c r="BA40" s="79">
        <v>11.267160788335389</v>
      </c>
      <c r="BB40" s="79">
        <v>29.216476937739344</v>
      </c>
      <c r="BC40" s="79">
        <v>23.314294267272487</v>
      </c>
      <c r="BD40" s="79">
        <v>-28.149022293801721</v>
      </c>
      <c r="BE40" s="79">
        <v>73.711625529547533</v>
      </c>
      <c r="BF40" s="79">
        <v>-61.309895100830985</v>
      </c>
      <c r="BG40" s="79">
        <v>17.205675677754328</v>
      </c>
      <c r="BH40" s="79">
        <v>38.440412750394856</v>
      </c>
      <c r="BI40" s="79">
        <v>47.731289236214444</v>
      </c>
      <c r="BJ40" s="79">
        <v>-33.736086438175015</v>
      </c>
      <c r="BK40" s="79">
        <v>29.882196942092008</v>
      </c>
      <c r="BL40" s="79">
        <v>-5.7223154191670247</v>
      </c>
      <c r="BM40" s="79">
        <v>-56.359961723709993</v>
      </c>
      <c r="BN40" s="79">
        <v>59.394134203004043</v>
      </c>
      <c r="BO40" s="81"/>
      <c r="BP40" s="119">
        <v>6.1849214350226767</v>
      </c>
      <c r="BQ40" s="120">
        <v>117.51350726543083</v>
      </c>
      <c r="BR40" s="217"/>
      <c r="BS40" s="42">
        <v>0.50210111993331497</v>
      </c>
      <c r="BT40" s="42">
        <v>7.5416308180634299</v>
      </c>
      <c r="BU40" s="42">
        <v>-0.95548900504804923</v>
      </c>
      <c r="BV40" s="42">
        <v>-0.11759503974180974</v>
      </c>
      <c r="BW40" s="42">
        <v>0.69333767707363547</v>
      </c>
      <c r="BX40" s="42">
        <v>6.4250301306163937E-2</v>
      </c>
      <c r="BY40" s="42">
        <v>0.19991147788804597</v>
      </c>
      <c r="BZ40" s="42">
        <v>0.18980515544421639</v>
      </c>
      <c r="CA40" s="42">
        <v>-0.18643983903472183</v>
      </c>
      <c r="CB40" s="42">
        <v>0.95394668168347074</v>
      </c>
      <c r="CC40" s="42">
        <v>-0.442414957317524</v>
      </c>
      <c r="CD40" s="42">
        <v>0.14175704837212155</v>
      </c>
      <c r="CE40" s="42">
        <v>0.46350618535676813</v>
      </c>
      <c r="CF40" s="42">
        <v>1.3558988836215149</v>
      </c>
      <c r="CG40" s="42">
        <v>-0.48936299367104008</v>
      </c>
      <c r="CH40" s="42">
        <v>0.76510018722594086</v>
      </c>
      <c r="CI40" s="42">
        <v>-0.12779045396772504</v>
      </c>
      <c r="CJ40" s="42">
        <v>-0.55725329628958198</v>
      </c>
      <c r="CK40" s="42">
        <v>1.4227938171566819</v>
      </c>
      <c r="CL40" s="40"/>
      <c r="CM40" s="63">
        <v>0.60093125095025535</v>
      </c>
      <c r="CN40" s="64">
        <v>2.8150505738190428</v>
      </c>
    </row>
    <row r="41" spans="1:92" ht="12" x14ac:dyDescent="0.3">
      <c r="A41" s="77" t="s">
        <v>13</v>
      </c>
      <c r="B41" s="98">
        <v>39</v>
      </c>
      <c r="C41" s="188">
        <v>42</v>
      </c>
      <c r="D41" s="188">
        <v>46</v>
      </c>
      <c r="E41" s="98">
        <v>45</v>
      </c>
      <c r="F41" s="98">
        <v>46</v>
      </c>
      <c r="G41" s="98">
        <v>43</v>
      </c>
      <c r="H41" s="98">
        <v>40</v>
      </c>
      <c r="I41" s="98">
        <v>39</v>
      </c>
      <c r="J41" s="98">
        <v>40</v>
      </c>
      <c r="K41" s="98">
        <v>40</v>
      </c>
      <c r="L41" s="98">
        <v>34</v>
      </c>
      <c r="M41" s="98">
        <v>37</v>
      </c>
      <c r="N41" s="98">
        <v>40</v>
      </c>
      <c r="O41" s="98">
        <v>44</v>
      </c>
      <c r="P41" s="98">
        <v>38</v>
      </c>
      <c r="Q41" s="98">
        <v>39</v>
      </c>
      <c r="R41" s="98">
        <v>40</v>
      </c>
      <c r="S41" s="98">
        <v>42</v>
      </c>
      <c r="T41" s="98">
        <v>43</v>
      </c>
      <c r="U41" s="98">
        <v>39</v>
      </c>
      <c r="V41" s="78"/>
      <c r="W41" s="60">
        <v>2012</v>
      </c>
      <c r="X41" s="39"/>
      <c r="Y41" s="116">
        <v>136.42240195786766</v>
      </c>
      <c r="Z41" s="79">
        <v>113.13189367503767</v>
      </c>
      <c r="AA41" s="79">
        <v>17.699120454459916</v>
      </c>
      <c r="AB41" s="79">
        <v>121.95268448466017</v>
      </c>
      <c r="AC41" s="79">
        <v>102.46710123662999</v>
      </c>
      <c r="AD41" s="79">
        <v>116.03326748430366</v>
      </c>
      <c r="AE41" s="79">
        <v>124.8981312128182</v>
      </c>
      <c r="AF41" s="79">
        <v>140.79209589522677</v>
      </c>
      <c r="AG41" s="79">
        <v>119.14508614343245</v>
      </c>
      <c r="AH41" s="79">
        <v>118.49456416089713</v>
      </c>
      <c r="AI41" s="79">
        <v>123.80087173880695</v>
      </c>
      <c r="AJ41" s="79">
        <v>126.11605436625898</v>
      </c>
      <c r="AK41" s="79">
        <v>91.9726614190172</v>
      </c>
      <c r="AL41" s="79">
        <v>81.904791763012511</v>
      </c>
      <c r="AM41" s="79">
        <v>83.840602256329973</v>
      </c>
      <c r="AN41" s="79">
        <v>83.306636599334055</v>
      </c>
      <c r="AO41" s="79">
        <v>71.853807291313004</v>
      </c>
      <c r="AP41" s="79">
        <v>67.663455677198016</v>
      </c>
      <c r="AQ41" s="79">
        <v>58.643006265201983</v>
      </c>
      <c r="AR41" s="79">
        <v>60.968575994994971</v>
      </c>
      <c r="AS41" s="80"/>
      <c r="AT41" s="60">
        <v>2015</v>
      </c>
      <c r="AU41" s="94"/>
      <c r="AV41" s="184">
        <v>23.29050828282999</v>
      </c>
      <c r="AW41" s="79">
        <v>95.432773220577758</v>
      </c>
      <c r="AX41" s="79">
        <v>-104.25356403020025</v>
      </c>
      <c r="AY41" s="79">
        <v>19.485583248030181</v>
      </c>
      <c r="AZ41" s="79">
        <v>-13.566166247673678</v>
      </c>
      <c r="BA41" s="79">
        <v>-8.8648637285145355</v>
      </c>
      <c r="BB41" s="79">
        <v>-15.893964682408566</v>
      </c>
      <c r="BC41" s="79">
        <v>21.647009751794315</v>
      </c>
      <c r="BD41" s="79">
        <v>0.65052198253532367</v>
      </c>
      <c r="BE41" s="79">
        <v>-5.3063075779098199</v>
      </c>
      <c r="BF41" s="79">
        <v>-2.3151826274520317</v>
      </c>
      <c r="BG41" s="79">
        <v>34.143392947241779</v>
      </c>
      <c r="BH41" s="79">
        <v>10.067869656004689</v>
      </c>
      <c r="BI41" s="79">
        <v>-1.9358104933174616</v>
      </c>
      <c r="BJ41" s="79">
        <v>0.53396565699591747</v>
      </c>
      <c r="BK41" s="79">
        <v>11.452829308021052</v>
      </c>
      <c r="BL41" s="79">
        <v>4.1903516141149879</v>
      </c>
      <c r="BM41" s="79">
        <v>9.020449411996033</v>
      </c>
      <c r="BN41" s="79">
        <v>-2.3255697297929885</v>
      </c>
      <c r="BO41" s="81"/>
      <c r="BP41" s="119">
        <v>3.9712539980459307</v>
      </c>
      <c r="BQ41" s="120">
        <v>75.453825962872685</v>
      </c>
      <c r="BR41" s="217"/>
      <c r="BS41" s="42">
        <v>0.20587040070000162</v>
      </c>
      <c r="BT41" s="42">
        <v>5.3919500387676109</v>
      </c>
      <c r="BU41" s="42">
        <v>-0.85486895569989518</v>
      </c>
      <c r="BV41" s="42">
        <v>0.19016428700399768</v>
      </c>
      <c r="BW41" s="42">
        <v>-0.11691617879767824</v>
      </c>
      <c r="BX41" s="42">
        <v>-7.0976752353559158E-2</v>
      </c>
      <c r="BY41" s="42">
        <v>-0.11288960918826274</v>
      </c>
      <c r="BZ41" s="42">
        <v>0.18168613119079557</v>
      </c>
      <c r="CA41" s="42">
        <v>5.4898888159293779E-3</v>
      </c>
      <c r="CB41" s="42">
        <v>-4.2861633390635423E-2</v>
      </c>
      <c r="CC41" s="42">
        <v>-1.8357556768533345E-2</v>
      </c>
      <c r="CD41" s="42">
        <v>0.37123415176264474</v>
      </c>
      <c r="CE41" s="42">
        <v>0.12292161959382764</v>
      </c>
      <c r="CF41" s="42">
        <v>-2.308917685728229E-2</v>
      </c>
      <c r="CG41" s="42">
        <v>6.4096412818110959E-3</v>
      </c>
      <c r="CH41" s="42">
        <v>0.15939070927151389</v>
      </c>
      <c r="CI41" s="42">
        <v>6.1929317268480943E-2</v>
      </c>
      <c r="CJ41" s="42">
        <v>0.15381969626868619</v>
      </c>
      <c r="CK41" s="42">
        <v>-3.8143743589876489E-2</v>
      </c>
      <c r="CL41" s="40"/>
      <c r="CM41" s="63">
        <v>0.29330327764629355</v>
      </c>
      <c r="CN41" s="64">
        <v>1.2375855058361021</v>
      </c>
    </row>
    <row r="42" spans="1:92" ht="12" x14ac:dyDescent="0.3">
      <c r="A42" s="77" t="s">
        <v>159</v>
      </c>
      <c r="B42" s="98">
        <v>40</v>
      </c>
      <c r="C42" s="188">
        <v>46</v>
      </c>
      <c r="D42" s="188"/>
      <c r="E42" s="98">
        <v>55</v>
      </c>
      <c r="F42" s="98">
        <v>37</v>
      </c>
      <c r="G42" s="98">
        <v>38</v>
      </c>
      <c r="H42" s="98">
        <v>46</v>
      </c>
      <c r="I42" s="98">
        <v>44</v>
      </c>
      <c r="J42" s="98">
        <v>46</v>
      </c>
      <c r="K42" s="98">
        <v>52</v>
      </c>
      <c r="L42" s="98">
        <v>38</v>
      </c>
      <c r="M42" s="98">
        <v>54</v>
      </c>
      <c r="N42" s="98">
        <v>49</v>
      </c>
      <c r="O42" s="98">
        <v>54</v>
      </c>
      <c r="P42" s="98">
        <v>65</v>
      </c>
      <c r="Q42" s="98">
        <v>64</v>
      </c>
      <c r="R42" s="98">
        <v>59</v>
      </c>
      <c r="S42" s="98">
        <v>59</v>
      </c>
      <c r="T42" s="98">
        <v>71</v>
      </c>
      <c r="U42" s="98">
        <v>58</v>
      </c>
      <c r="V42" s="78"/>
      <c r="W42" s="60">
        <v>2018</v>
      </c>
      <c r="X42" s="39"/>
      <c r="Y42" s="116">
        <v>123.62285625882323</v>
      </c>
      <c r="Z42" s="79">
        <v>72.72170026955348</v>
      </c>
      <c r="AA42" s="79">
        <v>4.0610029215519337</v>
      </c>
      <c r="AB42" s="79">
        <v>74.250890806725891</v>
      </c>
      <c r="AC42" s="79">
        <v>158.86007105324515</v>
      </c>
      <c r="AD42" s="79">
        <v>183.1854977873794</v>
      </c>
      <c r="AE42" s="79">
        <v>92.313485940894495</v>
      </c>
      <c r="AF42" s="79">
        <v>94.553419100962358</v>
      </c>
      <c r="AG42" s="79">
        <v>95.110475919087605</v>
      </c>
      <c r="AH42" s="79">
        <v>62.112599759183972</v>
      </c>
      <c r="AI42" s="79">
        <v>102.73764855942598</v>
      </c>
      <c r="AJ42" s="79">
        <v>42.80840671816977</v>
      </c>
      <c r="AK42" s="79">
        <v>60.966542619269013</v>
      </c>
      <c r="AL42" s="79">
        <v>53.843450236804841</v>
      </c>
      <c r="AM42" s="79">
        <v>24.266758683889005</v>
      </c>
      <c r="AN42" s="79">
        <v>22.788498767821999</v>
      </c>
      <c r="AO42" s="79">
        <v>28.085116566748002</v>
      </c>
      <c r="AP42" s="79">
        <v>21.382733218000002</v>
      </c>
      <c r="AQ42" s="79">
        <v>17.288983535130996</v>
      </c>
      <c r="AR42" s="79">
        <v>19.489294531248998</v>
      </c>
      <c r="AS42" s="80"/>
      <c r="AT42" s="60">
        <v>2017</v>
      </c>
      <c r="AU42" s="94"/>
      <c r="AV42" s="184">
        <v>50.901155989269753</v>
      </c>
      <c r="AW42" s="79">
        <v>68.660697348001548</v>
      </c>
      <c r="AX42" s="79">
        <v>-70.18988788517396</v>
      </c>
      <c r="AY42" s="79">
        <v>-84.609180246519259</v>
      </c>
      <c r="AZ42" s="79">
        <v>-24.325426734134254</v>
      </c>
      <c r="BA42" s="79">
        <v>90.872011846484909</v>
      </c>
      <c r="BB42" s="79">
        <v>-2.2399331600678636</v>
      </c>
      <c r="BC42" s="79">
        <v>-0.55705681812524688</v>
      </c>
      <c r="BD42" s="79">
        <v>32.997876159903633</v>
      </c>
      <c r="BE42" s="79">
        <v>-40.625048800242006</v>
      </c>
      <c r="BF42" s="79">
        <v>59.929241841256207</v>
      </c>
      <c r="BG42" s="79">
        <v>-18.158135901099243</v>
      </c>
      <c r="BH42" s="79">
        <v>7.1230923824641721</v>
      </c>
      <c r="BI42" s="79">
        <v>29.576691552915836</v>
      </c>
      <c r="BJ42" s="79">
        <v>1.4782599160670067</v>
      </c>
      <c r="BK42" s="79">
        <v>-5.2966177989260039</v>
      </c>
      <c r="BL42" s="79">
        <v>6.7023833487480005</v>
      </c>
      <c r="BM42" s="79">
        <v>4.0937496828690065</v>
      </c>
      <c r="BN42" s="79">
        <v>-2.2003109961180023</v>
      </c>
      <c r="BO42" s="81"/>
      <c r="BP42" s="119">
        <v>5.4807137751354862</v>
      </c>
      <c r="BQ42" s="120">
        <v>104.13356172757423</v>
      </c>
      <c r="BR42" s="217"/>
      <c r="BS42" s="42">
        <v>0.69994452550747943</v>
      </c>
      <c r="BT42" s="42">
        <v>16.907325277609626</v>
      </c>
      <c r="BU42" s="42">
        <v>-0.94530701413236007</v>
      </c>
      <c r="BV42" s="42">
        <v>-0.53260192876384149</v>
      </c>
      <c r="BW42" s="42">
        <v>-0.13279122544060995</v>
      </c>
      <c r="BX42" s="42">
        <v>0.98438501070870066</v>
      </c>
      <c r="BY42" s="42">
        <v>-2.3689605107522382E-2</v>
      </c>
      <c r="BZ42" s="42">
        <v>-5.8569449131885554E-3</v>
      </c>
      <c r="CA42" s="42">
        <v>0.53125897624377849</v>
      </c>
      <c r="CB42" s="42">
        <v>-0.39542513742412044</v>
      </c>
      <c r="CC42" s="42">
        <v>1.3999409563593872</v>
      </c>
      <c r="CD42" s="42">
        <v>-0.29783771755756749</v>
      </c>
      <c r="CE42" s="42">
        <v>0.13229264378743633</v>
      </c>
      <c r="CF42" s="42">
        <v>1.2188150852034538</v>
      </c>
      <c r="CG42" s="42">
        <v>6.4868683590265874E-2</v>
      </c>
      <c r="CH42" s="42">
        <v>-0.18859162597163837</v>
      </c>
      <c r="CI42" s="42">
        <v>0.31344839223387622</v>
      </c>
      <c r="CJ42" s="42">
        <v>0.23678371111584195</v>
      </c>
      <c r="CK42" s="42">
        <v>-0.11289844240334301</v>
      </c>
      <c r="CL42" s="40"/>
      <c r="CM42" s="63">
        <v>1.0449507168760872</v>
      </c>
      <c r="CN42" s="64">
        <v>5.343116014825843</v>
      </c>
    </row>
    <row r="43" spans="1:92" ht="12" x14ac:dyDescent="0.3">
      <c r="A43" s="77" t="s">
        <v>180</v>
      </c>
      <c r="B43" s="98">
        <v>42</v>
      </c>
      <c r="C43" s="188">
        <v>37</v>
      </c>
      <c r="D43" s="188">
        <v>42</v>
      </c>
      <c r="E43" s="98">
        <v>41</v>
      </c>
      <c r="F43" s="98">
        <v>43</v>
      </c>
      <c r="G43" s="98">
        <v>45</v>
      </c>
      <c r="H43" s="98">
        <v>41</v>
      </c>
      <c r="I43" s="98">
        <v>42</v>
      </c>
      <c r="J43" s="98">
        <v>44</v>
      </c>
      <c r="K43" s="98">
        <v>41</v>
      </c>
      <c r="L43" s="98">
        <v>42</v>
      </c>
      <c r="M43" s="98">
        <v>42</v>
      </c>
      <c r="N43" s="98">
        <v>41</v>
      </c>
      <c r="O43" s="98">
        <v>37</v>
      </c>
      <c r="P43" s="98">
        <v>29</v>
      </c>
      <c r="Q43" s="98">
        <v>29</v>
      </c>
      <c r="R43" s="98">
        <v>36</v>
      </c>
      <c r="S43" s="98">
        <v>35</v>
      </c>
      <c r="T43" s="98">
        <v>40</v>
      </c>
      <c r="U43" s="98">
        <v>38</v>
      </c>
      <c r="V43" s="78"/>
      <c r="W43" s="60">
        <v>2008</v>
      </c>
      <c r="X43" s="39"/>
      <c r="Y43" s="116">
        <v>116.70298236285601</v>
      </c>
      <c r="Z43" s="79">
        <v>148.73723227256892</v>
      </c>
      <c r="AA43" s="79">
        <v>20.5609267212029</v>
      </c>
      <c r="AB43" s="79">
        <v>164.64428032998731</v>
      </c>
      <c r="AC43" s="79">
        <v>106.48662807719195</v>
      </c>
      <c r="AD43" s="79">
        <v>109.8343605485495</v>
      </c>
      <c r="AE43" s="79">
        <v>120.19722157578269</v>
      </c>
      <c r="AF43" s="79">
        <v>109.19587461448819</v>
      </c>
      <c r="AG43" s="79">
        <v>106.17450083601955</v>
      </c>
      <c r="AH43" s="79">
        <v>108.49600739023545</v>
      </c>
      <c r="AI43" s="79">
        <v>90.564846360978521</v>
      </c>
      <c r="AJ43" s="79">
        <v>89.80039703798802</v>
      </c>
      <c r="AK43" s="79">
        <v>90.104990233787362</v>
      </c>
      <c r="AL43" s="79">
        <v>110.36031243159648</v>
      </c>
      <c r="AM43" s="79">
        <v>119.669306628621</v>
      </c>
      <c r="AN43" s="79">
        <v>126.59478685570905</v>
      </c>
      <c r="AO43" s="79">
        <v>82.331292907711017</v>
      </c>
      <c r="AP43" s="79">
        <v>81.320596628192973</v>
      </c>
      <c r="AQ43" s="79">
        <v>65.168469881321968</v>
      </c>
      <c r="AR43" s="79">
        <v>65.942942370637013</v>
      </c>
      <c r="AS43" s="80"/>
      <c r="AT43" s="60">
        <v>2019</v>
      </c>
      <c r="AU43" s="94"/>
      <c r="AV43" s="184">
        <v>-32.034249909712912</v>
      </c>
      <c r="AW43" s="79">
        <v>128.17630555136603</v>
      </c>
      <c r="AX43" s="79">
        <v>-144.08335360878442</v>
      </c>
      <c r="AY43" s="79">
        <v>58.157652252795359</v>
      </c>
      <c r="AZ43" s="79">
        <v>-3.3477324713575456</v>
      </c>
      <c r="BA43" s="79">
        <v>-10.362861027233194</v>
      </c>
      <c r="BB43" s="79">
        <v>11.001346961294502</v>
      </c>
      <c r="BC43" s="79">
        <v>3.021373778468643</v>
      </c>
      <c r="BD43" s="79">
        <v>-2.321506554215901</v>
      </c>
      <c r="BE43" s="79">
        <v>17.931161029256927</v>
      </c>
      <c r="BF43" s="79">
        <v>0.76444932299050095</v>
      </c>
      <c r="BG43" s="79">
        <v>-0.30459319579934174</v>
      </c>
      <c r="BH43" s="79">
        <v>-20.255322197809122</v>
      </c>
      <c r="BI43" s="79">
        <v>-9.3089941970245178</v>
      </c>
      <c r="BJ43" s="79">
        <v>-6.9254802270880447</v>
      </c>
      <c r="BK43" s="79">
        <v>44.263493947998029</v>
      </c>
      <c r="BL43" s="79">
        <v>1.0106962795180436</v>
      </c>
      <c r="BM43" s="79">
        <v>16.152126746871005</v>
      </c>
      <c r="BN43" s="79">
        <v>-0.77447248931504475</v>
      </c>
      <c r="BO43" s="81"/>
      <c r="BP43" s="119">
        <v>2.6715810522220522</v>
      </c>
      <c r="BQ43" s="120">
        <v>50.760039992218992</v>
      </c>
      <c r="BR43" s="217"/>
      <c r="BS43" s="42">
        <v>-0.21537478827768186</v>
      </c>
      <c r="BT43" s="42">
        <v>6.2339751164614414</v>
      </c>
      <c r="BU43" s="42">
        <v>-0.87511909505757635</v>
      </c>
      <c r="BV43" s="42">
        <v>0.54614981526729345</v>
      </c>
      <c r="BW43" s="42">
        <v>-3.047982848571118E-2</v>
      </c>
      <c r="BX43" s="42">
        <v>-8.6215478955140035E-2</v>
      </c>
      <c r="BY43" s="42">
        <v>0.10074874165470371</v>
      </c>
      <c r="BZ43" s="42">
        <v>2.8456679849476973E-2</v>
      </c>
      <c r="CA43" s="42">
        <v>-2.1397161149589339E-2</v>
      </c>
      <c r="CB43" s="42">
        <v>0.19799250757612818</v>
      </c>
      <c r="CC43" s="42">
        <v>8.5127610590309821E-3</v>
      </c>
      <c r="CD43" s="42">
        <v>-3.3804253794272876E-3</v>
      </c>
      <c r="CE43" s="42">
        <v>-0.18353810125686054</v>
      </c>
      <c r="CF43" s="42">
        <v>-7.778932175076303E-2</v>
      </c>
      <c r="CG43" s="42">
        <v>-5.4705887968211631E-2</v>
      </c>
      <c r="CH43" s="42">
        <v>0.53762661054788774</v>
      </c>
      <c r="CI43" s="42">
        <v>1.2428539895483759E-2</v>
      </c>
      <c r="CJ43" s="42">
        <v>0.24785186419576188</v>
      </c>
      <c r="CK43" s="42">
        <v>-1.1744584961982274E-2</v>
      </c>
      <c r="CL43" s="40"/>
      <c r="CM43" s="63">
        <v>0.33442094543496131</v>
      </c>
      <c r="CN43" s="64">
        <v>0.76975697728073111</v>
      </c>
    </row>
    <row r="44" spans="1:92" ht="12" x14ac:dyDescent="0.3">
      <c r="A44" s="77" t="s">
        <v>123</v>
      </c>
      <c r="B44" s="98">
        <v>43</v>
      </c>
      <c r="C44" s="188">
        <v>36</v>
      </c>
      <c r="D44" s="188">
        <v>39</v>
      </c>
      <c r="E44" s="98">
        <v>46</v>
      </c>
      <c r="F44" s="98">
        <v>44</v>
      </c>
      <c r="G44" s="98">
        <v>39</v>
      </c>
      <c r="H44" s="98">
        <v>48</v>
      </c>
      <c r="I44" s="98">
        <v>41</v>
      </c>
      <c r="J44" s="98">
        <v>47</v>
      </c>
      <c r="K44" s="98">
        <v>38</v>
      </c>
      <c r="L44" s="98">
        <v>33</v>
      </c>
      <c r="M44" s="98">
        <v>36</v>
      </c>
      <c r="N44" s="98">
        <v>45</v>
      </c>
      <c r="O44" s="98">
        <v>42</v>
      </c>
      <c r="P44" s="98">
        <v>37</v>
      </c>
      <c r="Q44" s="98">
        <v>33</v>
      </c>
      <c r="R44" s="98">
        <v>26</v>
      </c>
      <c r="S44" s="98">
        <v>23</v>
      </c>
      <c r="T44" s="98">
        <v>35</v>
      </c>
      <c r="U44" s="98">
        <v>41</v>
      </c>
      <c r="V44" s="78"/>
      <c r="W44" s="60">
        <v>2005</v>
      </c>
      <c r="X44" s="39"/>
      <c r="Y44" s="116">
        <v>109.32534272899741</v>
      </c>
      <c r="Z44" s="79">
        <v>152.18772783650053</v>
      </c>
      <c r="AA44" s="79">
        <v>21.341504810057305</v>
      </c>
      <c r="AB44" s="79">
        <v>114.80695500265256</v>
      </c>
      <c r="AC44" s="79">
        <v>103.15753141294773</v>
      </c>
      <c r="AD44" s="79">
        <v>163.52336290455463</v>
      </c>
      <c r="AE44" s="79">
        <v>87.441041501598392</v>
      </c>
      <c r="AF44" s="79">
        <v>121.20641470996623</v>
      </c>
      <c r="AG44" s="79">
        <v>94.365659274425241</v>
      </c>
      <c r="AH44" s="79">
        <v>136.6595850730034</v>
      </c>
      <c r="AI44" s="79">
        <v>128.42779654371731</v>
      </c>
      <c r="AJ44" s="79">
        <v>126.74061840675617</v>
      </c>
      <c r="AK44" s="79">
        <v>67.652058290717022</v>
      </c>
      <c r="AL44" s="79">
        <v>83.557318655999396</v>
      </c>
      <c r="AM44" s="79">
        <v>84.036721350172002</v>
      </c>
      <c r="AN44" s="79">
        <v>104.81171226321001</v>
      </c>
      <c r="AO44" s="79">
        <v>128.47922253328397</v>
      </c>
      <c r="AP44" s="79">
        <v>154.94652502624518</v>
      </c>
      <c r="AQ44" s="79">
        <v>77.786639506569983</v>
      </c>
      <c r="AR44" s="79">
        <v>51.346331428813983</v>
      </c>
      <c r="AS44" s="80"/>
      <c r="AT44" s="60">
        <v>2017</v>
      </c>
      <c r="AU44" s="94"/>
      <c r="AV44" s="184">
        <v>-42.862385107503115</v>
      </c>
      <c r="AW44" s="79">
        <v>130.84622302644323</v>
      </c>
      <c r="AX44" s="79">
        <v>-93.465450192595256</v>
      </c>
      <c r="AY44" s="79">
        <v>11.649423589704824</v>
      </c>
      <c r="AZ44" s="79">
        <v>-60.365831491606897</v>
      </c>
      <c r="BA44" s="79">
        <v>76.082321402956239</v>
      </c>
      <c r="BB44" s="79">
        <v>-33.765373208367834</v>
      </c>
      <c r="BC44" s="79">
        <v>26.840755435540984</v>
      </c>
      <c r="BD44" s="79">
        <v>-42.293925798578158</v>
      </c>
      <c r="BE44" s="79">
        <v>8.2317885292860922</v>
      </c>
      <c r="BF44" s="79">
        <v>1.6871781369611369</v>
      </c>
      <c r="BG44" s="79">
        <v>59.088560116039147</v>
      </c>
      <c r="BH44" s="79">
        <v>-15.905260365282373</v>
      </c>
      <c r="BI44" s="79">
        <v>-0.47940269417260595</v>
      </c>
      <c r="BJ44" s="79">
        <v>-20.77499091303801</v>
      </c>
      <c r="BK44" s="79">
        <v>-23.667510270073961</v>
      </c>
      <c r="BL44" s="79">
        <v>-26.46730249296121</v>
      </c>
      <c r="BM44" s="79">
        <v>77.1598855196752</v>
      </c>
      <c r="BN44" s="79">
        <v>26.440308077756001</v>
      </c>
      <c r="BO44" s="81"/>
      <c r="BP44" s="119">
        <v>3.0515269105359701</v>
      </c>
      <c r="BQ44" s="120">
        <v>57.97901130018343</v>
      </c>
      <c r="BR44" s="217"/>
      <c r="BS44" s="42">
        <v>-0.28164153389261026</v>
      </c>
      <c r="BT44" s="42">
        <v>6.1310682724107251</v>
      </c>
      <c r="BU44" s="42">
        <v>-0.81410965207147756</v>
      </c>
      <c r="BV44" s="42">
        <v>0.11292848355464491</v>
      </c>
      <c r="BW44" s="42">
        <v>-0.36915722878596402</v>
      </c>
      <c r="BX44" s="42">
        <v>0.87009852692074219</v>
      </c>
      <c r="BY44" s="42">
        <v>-0.27857744401700768</v>
      </c>
      <c r="BZ44" s="42">
        <v>0.28443350729405981</v>
      </c>
      <c r="CA44" s="42">
        <v>-0.30948378612436722</v>
      </c>
      <c r="CB44" s="42">
        <v>6.4096626671344969E-2</v>
      </c>
      <c r="CC44" s="42">
        <v>1.3312055426038638E-2</v>
      </c>
      <c r="CD44" s="42">
        <v>0.87341851244379765</v>
      </c>
      <c r="CE44" s="42">
        <v>-0.19035149309617516</v>
      </c>
      <c r="CF44" s="42">
        <v>-5.7046810783465407E-3</v>
      </c>
      <c r="CG44" s="42">
        <v>-0.19821249423791965</v>
      </c>
      <c r="CH44" s="42">
        <v>-0.18421274509146901</v>
      </c>
      <c r="CI44" s="42">
        <v>-0.17081572167222281</v>
      </c>
      <c r="CJ44" s="42">
        <v>0.99194265248029079</v>
      </c>
      <c r="CK44" s="42">
        <v>0.51494054866242123</v>
      </c>
      <c r="CL44" s="40"/>
      <c r="CM44" s="63">
        <v>0.37126170556823712</v>
      </c>
      <c r="CN44" s="64">
        <v>1.1291753409990921</v>
      </c>
    </row>
    <row r="45" spans="1:92" ht="12" x14ac:dyDescent="0.3">
      <c r="A45" s="77" t="s">
        <v>106</v>
      </c>
      <c r="B45" s="98">
        <v>44</v>
      </c>
      <c r="C45" s="188">
        <v>57</v>
      </c>
      <c r="D45" s="188"/>
      <c r="E45" s="98">
        <v>53</v>
      </c>
      <c r="F45" s="98">
        <v>56</v>
      </c>
      <c r="G45" s="98">
        <v>53</v>
      </c>
      <c r="H45" s="98">
        <v>60</v>
      </c>
      <c r="I45" s="98">
        <v>53</v>
      </c>
      <c r="J45" s="98">
        <v>66</v>
      </c>
      <c r="K45" s="98">
        <v>44</v>
      </c>
      <c r="L45" s="98">
        <v>57</v>
      </c>
      <c r="M45" s="98">
        <v>58</v>
      </c>
      <c r="N45" s="98">
        <v>63</v>
      </c>
      <c r="O45" s="98">
        <v>61</v>
      </c>
      <c r="P45" s="98">
        <v>64</v>
      </c>
      <c r="Q45" s="98">
        <v>71</v>
      </c>
      <c r="R45" s="98">
        <v>63</v>
      </c>
      <c r="S45" s="98">
        <v>55</v>
      </c>
      <c r="T45" s="98">
        <v>59</v>
      </c>
      <c r="U45" s="98">
        <v>51</v>
      </c>
      <c r="V45" s="78"/>
      <c r="W45" s="60">
        <v>2023</v>
      </c>
      <c r="X45" s="39"/>
      <c r="Y45" s="116">
        <v>98.145027483700048</v>
      </c>
      <c r="Z45" s="79">
        <v>36.279933821865008</v>
      </c>
      <c r="AA45" s="79">
        <v>11.30944088859683</v>
      </c>
      <c r="AB45" s="79">
        <v>79.124602703541683</v>
      </c>
      <c r="AC45" s="79">
        <v>54.126391969760881</v>
      </c>
      <c r="AD45" s="79">
        <v>81.746748445738262</v>
      </c>
      <c r="AE45" s="79">
        <v>48.394832522182121</v>
      </c>
      <c r="AF45" s="79">
        <v>51.523696677090918</v>
      </c>
      <c r="AG45" s="79">
        <v>32.034524814438427</v>
      </c>
      <c r="AH45" s="79">
        <v>92.209871245972494</v>
      </c>
      <c r="AI45" s="79">
        <v>40.233027807031931</v>
      </c>
      <c r="AJ45" s="79">
        <v>33.84531442951829</v>
      </c>
      <c r="AK45" s="79">
        <v>26.569468465568043</v>
      </c>
      <c r="AL45" s="79">
        <v>29.110873210407288</v>
      </c>
      <c r="AM45" s="79">
        <v>24.826177300594004</v>
      </c>
      <c r="AN45" s="79">
        <v>19.535893104007002</v>
      </c>
      <c r="AO45" s="79">
        <v>22.755802185533998</v>
      </c>
      <c r="AP45" s="79">
        <v>24.833384597274996</v>
      </c>
      <c r="AQ45" s="79">
        <v>22.693945770059997</v>
      </c>
      <c r="AR45" s="79">
        <v>26.772126599195989</v>
      </c>
      <c r="AS45" s="80"/>
      <c r="AT45" s="60">
        <v>2023</v>
      </c>
      <c r="AU45" s="94"/>
      <c r="AV45" s="184">
        <v>61.86509366183504</v>
      </c>
      <c r="AW45" s="79">
        <v>24.970492933268176</v>
      </c>
      <c r="AX45" s="79">
        <v>-67.815161814944858</v>
      </c>
      <c r="AY45" s="79">
        <v>24.998210733780802</v>
      </c>
      <c r="AZ45" s="79">
        <v>-27.620356475977381</v>
      </c>
      <c r="BA45" s="79">
        <v>33.351915923556142</v>
      </c>
      <c r="BB45" s="79">
        <v>-3.128864154908797</v>
      </c>
      <c r="BC45" s="79">
        <v>19.489171862652491</v>
      </c>
      <c r="BD45" s="79">
        <v>-60.175346431534066</v>
      </c>
      <c r="BE45" s="79">
        <v>51.976843438940563</v>
      </c>
      <c r="BF45" s="79">
        <v>6.3877133775136414</v>
      </c>
      <c r="BG45" s="79">
        <v>7.2758459639502462</v>
      </c>
      <c r="BH45" s="79">
        <v>-2.5414047448392445</v>
      </c>
      <c r="BI45" s="79">
        <v>4.2846959098132835</v>
      </c>
      <c r="BJ45" s="79">
        <v>5.2902841965870024</v>
      </c>
      <c r="BK45" s="79">
        <v>-3.2199090815269962</v>
      </c>
      <c r="BL45" s="79">
        <v>-2.0775824117409982</v>
      </c>
      <c r="BM45" s="79">
        <v>2.1394388272149989</v>
      </c>
      <c r="BN45" s="79">
        <v>-4.0781808291359916</v>
      </c>
      <c r="BO45" s="81"/>
      <c r="BP45" s="119">
        <v>3.7564684676054778</v>
      </c>
      <c r="BQ45" s="120">
        <v>71.372900884504062</v>
      </c>
      <c r="BR45" s="217"/>
      <c r="BS45" s="42">
        <v>1.7052151739193775</v>
      </c>
      <c r="BT45" s="42">
        <v>2.2079334583591677</v>
      </c>
      <c r="BU45" s="42">
        <v>-0.85706795987374218</v>
      </c>
      <c r="BV45" s="42">
        <v>0.46184882871458899</v>
      </c>
      <c r="BW45" s="42">
        <v>-0.33787712662738112</v>
      </c>
      <c r="BX45" s="42">
        <v>0.68916275117325898</v>
      </c>
      <c r="BY45" s="42">
        <v>-6.0726701628534108E-2</v>
      </c>
      <c r="BZ45" s="42">
        <v>0.60838023899353844</v>
      </c>
      <c r="CA45" s="42">
        <v>-0.65259115557177805</v>
      </c>
      <c r="CB45" s="42">
        <v>1.2918949000864419</v>
      </c>
      <c r="CC45" s="42">
        <v>0.18873257599115645</v>
      </c>
      <c r="CD45" s="42">
        <v>0.2738423605793685</v>
      </c>
      <c r="CE45" s="42">
        <v>-8.7300876427529484E-2</v>
      </c>
      <c r="CF45" s="42">
        <v>0.1725878236481766</v>
      </c>
      <c r="CG45" s="42">
        <v>0.27079817484780944</v>
      </c>
      <c r="CH45" s="42">
        <v>-0.14149837721712633</v>
      </c>
      <c r="CI45" s="42">
        <v>-8.3660864011624647E-2</v>
      </c>
      <c r="CJ45" s="42">
        <v>9.4273549822153413E-2</v>
      </c>
      <c r="CK45" s="42">
        <v>-0.15232935695360361</v>
      </c>
      <c r="CL45" s="40"/>
      <c r="CM45" s="63">
        <v>0.29429565356966936</v>
      </c>
      <c r="CN45" s="64">
        <v>2.6659406610847083</v>
      </c>
    </row>
    <row r="46" spans="1:92" ht="12" x14ac:dyDescent="0.3">
      <c r="A46" s="77" t="s">
        <v>28</v>
      </c>
      <c r="B46" s="98">
        <v>45</v>
      </c>
      <c r="C46" s="188">
        <v>45</v>
      </c>
      <c r="D46" s="188">
        <v>40</v>
      </c>
      <c r="E46" s="98">
        <v>42</v>
      </c>
      <c r="F46" s="98">
        <v>41</v>
      </c>
      <c r="G46" s="98">
        <v>42</v>
      </c>
      <c r="H46" s="98">
        <v>50</v>
      </c>
      <c r="I46" s="98">
        <v>48</v>
      </c>
      <c r="J46" s="98">
        <v>53</v>
      </c>
      <c r="K46" s="98">
        <v>47</v>
      </c>
      <c r="L46" s="98">
        <v>48</v>
      </c>
      <c r="M46" s="98">
        <v>44</v>
      </c>
      <c r="N46" s="98">
        <v>46</v>
      </c>
      <c r="O46" s="98">
        <v>45</v>
      </c>
      <c r="P46" s="98">
        <v>44</v>
      </c>
      <c r="Q46" s="98">
        <v>34</v>
      </c>
      <c r="R46" s="98">
        <v>35</v>
      </c>
      <c r="S46" s="98">
        <v>32</v>
      </c>
      <c r="T46" s="98">
        <v>33</v>
      </c>
      <c r="U46" s="98">
        <v>46</v>
      </c>
      <c r="V46" s="78"/>
      <c r="W46" s="60">
        <v>2005</v>
      </c>
      <c r="X46" s="39"/>
      <c r="Y46" s="116">
        <v>91.402263509741786</v>
      </c>
      <c r="Z46" s="79">
        <v>88.568894559252357</v>
      </c>
      <c r="AA46" s="79">
        <v>21.264159352444818</v>
      </c>
      <c r="AB46" s="79">
        <v>144.69284448495281</v>
      </c>
      <c r="AC46" s="79">
        <v>118.34635561288925</v>
      </c>
      <c r="AD46" s="79">
        <v>118.03828809251297</v>
      </c>
      <c r="AE46" s="79">
        <v>77.580085019213797</v>
      </c>
      <c r="AF46" s="79">
        <v>60.797847379884473</v>
      </c>
      <c r="AG46" s="79">
        <v>63.038770631501059</v>
      </c>
      <c r="AH46" s="79">
        <v>76.789689757103204</v>
      </c>
      <c r="AI46" s="79">
        <v>64.684203920711894</v>
      </c>
      <c r="AJ46" s="79">
        <v>86.341544225581188</v>
      </c>
      <c r="AK46" s="79">
        <v>66.400277417637781</v>
      </c>
      <c r="AL46" s="79">
        <v>80.332552231411285</v>
      </c>
      <c r="AM46" s="79">
        <v>69.156223161313989</v>
      </c>
      <c r="AN46" s="79">
        <v>97.485755461925095</v>
      </c>
      <c r="AO46" s="79">
        <v>83.776799595600963</v>
      </c>
      <c r="AP46" s="79">
        <v>103.201260130378</v>
      </c>
      <c r="AQ46" s="79">
        <v>79.295422069793005</v>
      </c>
      <c r="AR46" s="79">
        <v>38.416225918774998</v>
      </c>
      <c r="AS46" s="80"/>
      <c r="AT46" s="60">
        <v>2019</v>
      </c>
      <c r="AU46" s="94"/>
      <c r="AV46" s="184">
        <v>2.8333689504894295</v>
      </c>
      <c r="AW46" s="79">
        <v>67.304735206807536</v>
      </c>
      <c r="AX46" s="79">
        <v>-123.42868513250799</v>
      </c>
      <c r="AY46" s="79">
        <v>26.34648887206356</v>
      </c>
      <c r="AZ46" s="79">
        <v>0.30806752037628371</v>
      </c>
      <c r="BA46" s="79">
        <v>40.458203073299174</v>
      </c>
      <c r="BB46" s="79">
        <v>16.782237639329324</v>
      </c>
      <c r="BC46" s="79">
        <v>-2.2409232516165858</v>
      </c>
      <c r="BD46" s="79">
        <v>-13.750919125602145</v>
      </c>
      <c r="BE46" s="79">
        <v>12.10548583639131</v>
      </c>
      <c r="BF46" s="79">
        <v>-21.657340304869294</v>
      </c>
      <c r="BG46" s="79">
        <v>19.941266807943407</v>
      </c>
      <c r="BH46" s="79">
        <v>-13.932274813773503</v>
      </c>
      <c r="BI46" s="79">
        <v>11.176329070097296</v>
      </c>
      <c r="BJ46" s="79">
        <v>-28.329532300611106</v>
      </c>
      <c r="BK46" s="79">
        <v>13.708955866324132</v>
      </c>
      <c r="BL46" s="79">
        <v>-19.42446053477704</v>
      </c>
      <c r="BM46" s="79">
        <v>23.905838060584998</v>
      </c>
      <c r="BN46" s="79">
        <v>40.879196151018007</v>
      </c>
      <c r="BO46" s="81"/>
      <c r="BP46" s="119">
        <v>2.7887388205771995</v>
      </c>
      <c r="BQ46" s="120">
        <v>52.986037590966788</v>
      </c>
      <c r="BR46" s="217"/>
      <c r="BS46" s="42">
        <v>3.1990564685143719E-2</v>
      </c>
      <c r="BT46" s="42">
        <v>3.1651726311517354</v>
      </c>
      <c r="BU46" s="42">
        <v>-0.85303931629697027</v>
      </c>
      <c r="BV46" s="42">
        <v>0.22262188586730014</v>
      </c>
      <c r="BW46" s="42">
        <v>2.6098948515318465E-3</v>
      </c>
      <c r="BX46" s="42">
        <v>0.52150243278644415</v>
      </c>
      <c r="BY46" s="42">
        <v>0.27603341832924633</v>
      </c>
      <c r="BZ46" s="42">
        <v>-3.5548333655110564E-2</v>
      </c>
      <c r="CA46" s="42">
        <v>-0.17907246622688899</v>
      </c>
      <c r="CB46" s="42">
        <v>0.18714748118767721</v>
      </c>
      <c r="CC46" s="42">
        <v>-0.25083336763454223</v>
      </c>
      <c r="CD46" s="42">
        <v>0.30031902852632419</v>
      </c>
      <c r="CE46" s="42">
        <v>-0.17343249313975817</v>
      </c>
      <c r="CF46" s="42">
        <v>0.1616098820785421</v>
      </c>
      <c r="CG46" s="42">
        <v>-0.29060176193306253</v>
      </c>
      <c r="CH46" s="42">
        <v>0.16363666232774032</v>
      </c>
      <c r="CI46" s="42">
        <v>-0.18821921854672508</v>
      </c>
      <c r="CJ46" s="42">
        <v>0.30147816149517337</v>
      </c>
      <c r="CK46" s="42">
        <v>1.0641127589537445</v>
      </c>
      <c r="CL46" s="40"/>
      <c r="CM46" s="63">
        <v>0.23302567604250241</v>
      </c>
      <c r="CN46" s="64">
        <v>1.379261921850349</v>
      </c>
    </row>
    <row r="47" spans="1:92" ht="12" x14ac:dyDescent="0.3">
      <c r="A47" s="77" t="s">
        <v>126</v>
      </c>
      <c r="B47" s="98">
        <v>46</v>
      </c>
      <c r="C47" s="188">
        <v>61</v>
      </c>
      <c r="D47" s="188"/>
      <c r="E47" s="98">
        <v>50</v>
      </c>
      <c r="F47" s="98">
        <v>59</v>
      </c>
      <c r="G47" s="98">
        <v>56</v>
      </c>
      <c r="H47" s="98">
        <v>51</v>
      </c>
      <c r="I47" s="98">
        <v>56</v>
      </c>
      <c r="J47" s="98">
        <v>65</v>
      </c>
      <c r="K47" s="98">
        <v>59</v>
      </c>
      <c r="L47" s="98">
        <v>49</v>
      </c>
      <c r="M47" s="98">
        <v>57</v>
      </c>
      <c r="N47" s="98">
        <v>56</v>
      </c>
      <c r="O47" s="98">
        <v>57</v>
      </c>
      <c r="P47" s="98">
        <v>77</v>
      </c>
      <c r="Q47" s="98">
        <v>68</v>
      </c>
      <c r="R47" s="98">
        <v>58</v>
      </c>
      <c r="S47" s="98">
        <v>86</v>
      </c>
      <c r="T47" s="98">
        <v>54</v>
      </c>
      <c r="U47" s="98">
        <v>57</v>
      </c>
      <c r="V47" s="78"/>
      <c r="W47" s="60">
        <v>2023</v>
      </c>
      <c r="X47" s="39"/>
      <c r="Y47" s="116">
        <v>81.277704600461973</v>
      </c>
      <c r="Z47" s="79">
        <v>33.8289630389298</v>
      </c>
      <c r="AA47" s="79">
        <v>6.7580988433062874</v>
      </c>
      <c r="AB47" s="79">
        <v>93.69969830861001</v>
      </c>
      <c r="AC47" s="79">
        <v>49.784796485597717</v>
      </c>
      <c r="AD47" s="79">
        <v>69.946716815459524</v>
      </c>
      <c r="AE47" s="79">
        <v>75.925459328724301</v>
      </c>
      <c r="AF47" s="79">
        <v>49.048863212820528</v>
      </c>
      <c r="AG47" s="79">
        <v>33.783038689163064</v>
      </c>
      <c r="AH47" s="79">
        <v>37.815023054843472</v>
      </c>
      <c r="AI47" s="79">
        <v>61.909367087037801</v>
      </c>
      <c r="AJ47" s="79">
        <v>35.569687757534915</v>
      </c>
      <c r="AK47" s="79">
        <v>41.622107231577182</v>
      </c>
      <c r="AL47" s="79">
        <v>36.179308224305132</v>
      </c>
      <c r="AM47" s="79">
        <v>14.870671580107</v>
      </c>
      <c r="AN47" s="79">
        <v>21.932077150000001</v>
      </c>
      <c r="AO47" s="79">
        <v>29.482785051278995</v>
      </c>
      <c r="AP47" s="79">
        <v>8.1064453074999996</v>
      </c>
      <c r="AQ47" s="79">
        <v>26.746595837430998</v>
      </c>
      <c r="AR47" s="79">
        <v>19.748746955051004</v>
      </c>
      <c r="AS47" s="80"/>
      <c r="AT47" s="60">
        <v>2019</v>
      </c>
      <c r="AU47" s="94"/>
      <c r="AV47" s="184">
        <v>47.448741561532174</v>
      </c>
      <c r="AW47" s="79">
        <v>27.070864195623514</v>
      </c>
      <c r="AX47" s="79">
        <v>-86.941599465303725</v>
      </c>
      <c r="AY47" s="79">
        <v>43.914901823012293</v>
      </c>
      <c r="AZ47" s="79">
        <v>-20.161920329861807</v>
      </c>
      <c r="BA47" s="79">
        <v>-5.9787425132647769</v>
      </c>
      <c r="BB47" s="79">
        <v>26.876596115903773</v>
      </c>
      <c r="BC47" s="79">
        <v>15.265824523657464</v>
      </c>
      <c r="BD47" s="79">
        <v>-4.0319843656804082</v>
      </c>
      <c r="BE47" s="79">
        <v>-24.094344032194329</v>
      </c>
      <c r="BF47" s="79">
        <v>26.339679329502886</v>
      </c>
      <c r="BG47" s="79">
        <v>-6.0524194740422672</v>
      </c>
      <c r="BH47" s="79">
        <v>5.4427990072720505</v>
      </c>
      <c r="BI47" s="79">
        <v>21.308636644198131</v>
      </c>
      <c r="BJ47" s="79">
        <v>-7.0614055698930009</v>
      </c>
      <c r="BK47" s="79">
        <v>-7.5507079012789937</v>
      </c>
      <c r="BL47" s="79">
        <v>21.376339743778995</v>
      </c>
      <c r="BM47" s="79">
        <v>-18.640150529930999</v>
      </c>
      <c r="BN47" s="79">
        <v>6.9978488823799943</v>
      </c>
      <c r="BO47" s="81"/>
      <c r="BP47" s="119">
        <v>3.2383661918637352</v>
      </c>
      <c r="BQ47" s="120">
        <v>61.528957645410969</v>
      </c>
      <c r="BR47" s="217"/>
      <c r="BS47" s="42">
        <v>1.4026070354840305</v>
      </c>
      <c r="BT47" s="42">
        <v>4.0056922550691105</v>
      </c>
      <c r="BU47" s="42">
        <v>-0.92787491352375795</v>
      </c>
      <c r="BV47" s="42">
        <v>0.88209463376467689</v>
      </c>
      <c r="BW47" s="42">
        <v>-0.28824684342304463</v>
      </c>
      <c r="BX47" s="42">
        <v>-7.8744897510325429E-2</v>
      </c>
      <c r="BY47" s="42">
        <v>0.54795553567240862</v>
      </c>
      <c r="BZ47" s="42">
        <v>0.45187837198772884</v>
      </c>
      <c r="CA47" s="42">
        <v>-0.10662387696637876</v>
      </c>
      <c r="CB47" s="42">
        <v>-0.3891873744779254</v>
      </c>
      <c r="CC47" s="42">
        <v>0.7405091523167282</v>
      </c>
      <c r="CD47" s="42">
        <v>-0.14541357650077158</v>
      </c>
      <c r="CE47" s="42">
        <v>0.15043955438638257</v>
      </c>
      <c r="CF47" s="42">
        <v>1.4329303508190856</v>
      </c>
      <c r="CG47" s="42">
        <v>-0.32196702216565931</v>
      </c>
      <c r="CH47" s="42">
        <v>-0.25610565243908112</v>
      </c>
      <c r="CI47" s="42">
        <v>2.6369560186882191</v>
      </c>
      <c r="CJ47" s="42">
        <v>-0.69691674571328854</v>
      </c>
      <c r="CK47" s="42">
        <v>0.35434394386172441</v>
      </c>
      <c r="CL47" s="40"/>
      <c r="CM47" s="63">
        <v>0.49443820785946646</v>
      </c>
      <c r="CN47" s="64">
        <v>3.1155879299812552</v>
      </c>
    </row>
    <row r="48" spans="1:92" ht="12" x14ac:dyDescent="0.3">
      <c r="A48" s="77" t="s">
        <v>130</v>
      </c>
      <c r="B48" s="98">
        <v>47</v>
      </c>
      <c r="C48" s="188">
        <v>71</v>
      </c>
      <c r="D48" s="188">
        <v>58</v>
      </c>
      <c r="E48" s="98">
        <v>61</v>
      </c>
      <c r="F48" s="98">
        <v>58</v>
      </c>
      <c r="G48" s="98">
        <v>64</v>
      </c>
      <c r="H48" s="98">
        <v>69</v>
      </c>
      <c r="I48" s="98">
        <v>65</v>
      </c>
      <c r="J48" s="98">
        <v>68</v>
      </c>
      <c r="K48" s="98">
        <v>77</v>
      </c>
      <c r="L48" s="98">
        <v>69</v>
      </c>
      <c r="M48" s="98">
        <v>71</v>
      </c>
      <c r="N48" s="98">
        <v>91</v>
      </c>
      <c r="O48" s="98">
        <v>53</v>
      </c>
      <c r="P48" s="98">
        <v>79</v>
      </c>
      <c r="Q48" s="98">
        <v>67</v>
      </c>
      <c r="R48" s="98">
        <v>61</v>
      </c>
      <c r="S48" s="98">
        <v>69</v>
      </c>
      <c r="T48" s="98">
        <v>65</v>
      </c>
      <c r="U48" s="98">
        <v>79</v>
      </c>
      <c r="V48" s="78"/>
      <c r="W48" s="60">
        <v>2023</v>
      </c>
      <c r="X48" s="39"/>
      <c r="Y48" s="116">
        <v>80.842741971917917</v>
      </c>
      <c r="Z48" s="79">
        <v>21.163606430622785</v>
      </c>
      <c r="AA48" s="79">
        <v>6.7855673551395732</v>
      </c>
      <c r="AB48" s="79">
        <v>45.593514087147753</v>
      </c>
      <c r="AC48" s="79">
        <v>49.999615014216708</v>
      </c>
      <c r="AD48" s="79">
        <v>43.057155325646114</v>
      </c>
      <c r="AE48" s="79">
        <v>29.955124640000403</v>
      </c>
      <c r="AF48" s="79">
        <v>34.295764445386531</v>
      </c>
      <c r="AG48" s="79">
        <v>29.756064590968709</v>
      </c>
      <c r="AH48" s="79">
        <v>21.912110372803916</v>
      </c>
      <c r="AI48" s="79">
        <v>22.78083779289183</v>
      </c>
      <c r="AJ48" s="79">
        <v>23.045970972909327</v>
      </c>
      <c r="AK48" s="79">
        <v>7.3008424038347552</v>
      </c>
      <c r="AL48" s="79">
        <v>54.358830532712304</v>
      </c>
      <c r="AM48" s="79">
        <v>14.649919588628999</v>
      </c>
      <c r="AN48" s="79">
        <v>22.075091453788009</v>
      </c>
      <c r="AO48" s="79">
        <v>23.998492377685004</v>
      </c>
      <c r="AP48" s="79">
        <v>16.267520764491</v>
      </c>
      <c r="AQ48" s="79">
        <v>19.570096753535999</v>
      </c>
      <c r="AR48" s="79">
        <v>9.9674570107329998</v>
      </c>
      <c r="AS48" s="80"/>
      <c r="AT48" s="60">
        <v>2023</v>
      </c>
      <c r="AU48" s="94"/>
      <c r="AV48" s="184">
        <v>59.679135541295132</v>
      </c>
      <c r="AW48" s="79">
        <v>14.378039075483212</v>
      </c>
      <c r="AX48" s="79">
        <v>-38.807946732008176</v>
      </c>
      <c r="AY48" s="79">
        <v>-4.4061009270689553</v>
      </c>
      <c r="AZ48" s="79">
        <v>6.9424596885705938</v>
      </c>
      <c r="BA48" s="79">
        <v>13.102030685645712</v>
      </c>
      <c r="BB48" s="79">
        <v>-4.3406398053861288</v>
      </c>
      <c r="BC48" s="79">
        <v>4.5396998544178224</v>
      </c>
      <c r="BD48" s="79">
        <v>7.843954218164793</v>
      </c>
      <c r="BE48" s="79">
        <v>-0.86872742008791448</v>
      </c>
      <c r="BF48" s="79">
        <v>-0.26513318001749653</v>
      </c>
      <c r="BG48" s="79">
        <v>15.745128569074572</v>
      </c>
      <c r="BH48" s="79">
        <v>-47.057988128877547</v>
      </c>
      <c r="BI48" s="79">
        <v>39.708910944083307</v>
      </c>
      <c r="BJ48" s="79">
        <v>-7.42517186515901</v>
      </c>
      <c r="BK48" s="79">
        <v>-1.9234009238969954</v>
      </c>
      <c r="BL48" s="79">
        <v>7.7309716131940043</v>
      </c>
      <c r="BM48" s="79">
        <v>-3.3025759890449997</v>
      </c>
      <c r="BN48" s="79">
        <v>9.6026397428029995</v>
      </c>
      <c r="BO48" s="81"/>
      <c r="BP48" s="119">
        <v>3.7302781558518379</v>
      </c>
      <c r="BQ48" s="120">
        <v>70.875284961184917</v>
      </c>
      <c r="BR48" s="217"/>
      <c r="BS48" s="42">
        <v>2.8198944134087709</v>
      </c>
      <c r="BT48" s="42">
        <v>2.1189147970939959</v>
      </c>
      <c r="BU48" s="42">
        <v>-0.85117252988726433</v>
      </c>
      <c r="BV48" s="42">
        <v>-8.8122697061090216E-2</v>
      </c>
      <c r="BW48" s="42">
        <v>0.16123823406502336</v>
      </c>
      <c r="BX48" s="42">
        <v>0.43738862191713235</v>
      </c>
      <c r="BY48" s="42">
        <v>-0.1265648943996649</v>
      </c>
      <c r="BZ48" s="42">
        <v>0.1525638526741091</v>
      </c>
      <c r="CA48" s="42">
        <v>0.35797347150552272</v>
      </c>
      <c r="CB48" s="42">
        <v>-3.8134129569149522E-2</v>
      </c>
      <c r="CC48" s="42">
        <v>-1.1504535015216422E-2</v>
      </c>
      <c r="CD48" s="42">
        <v>2.156618058322211</v>
      </c>
      <c r="CE48" s="42">
        <v>-0.86569169475709706</v>
      </c>
      <c r="CF48" s="42">
        <v>2.7105207440800316</v>
      </c>
      <c r="CG48" s="42">
        <v>-0.33635973290089705</v>
      </c>
      <c r="CH48" s="42">
        <v>-8.0146739787932297E-2</v>
      </c>
      <c r="CI48" s="42">
        <v>0.47523969541008926</v>
      </c>
      <c r="CJ48" s="42">
        <v>-0.1687562422729606</v>
      </c>
      <c r="CK48" s="42">
        <v>0.96339916314289953</v>
      </c>
      <c r="CL48" s="40"/>
      <c r="CM48" s="63">
        <v>0.51512093978781648</v>
      </c>
      <c r="CN48" s="64">
        <v>7.1106687377599034</v>
      </c>
    </row>
    <row r="49" spans="1:92" ht="12" x14ac:dyDescent="0.3">
      <c r="A49" s="77" t="s">
        <v>39</v>
      </c>
      <c r="B49" s="98">
        <v>48</v>
      </c>
      <c r="C49" s="188">
        <v>47</v>
      </c>
      <c r="D49" s="188">
        <v>43</v>
      </c>
      <c r="E49" s="98">
        <v>47</v>
      </c>
      <c r="F49" s="98">
        <v>47</v>
      </c>
      <c r="G49" s="98">
        <v>57</v>
      </c>
      <c r="H49" s="98">
        <v>55</v>
      </c>
      <c r="I49" s="98">
        <v>60</v>
      </c>
      <c r="J49" s="98">
        <v>57</v>
      </c>
      <c r="K49" s="98">
        <v>48</v>
      </c>
      <c r="L49" s="98">
        <v>45</v>
      </c>
      <c r="M49" s="98">
        <v>43</v>
      </c>
      <c r="N49" s="98">
        <v>52</v>
      </c>
      <c r="O49" s="98">
        <v>55</v>
      </c>
      <c r="P49" s="98">
        <v>50</v>
      </c>
      <c r="Q49" s="98">
        <v>49</v>
      </c>
      <c r="R49" s="98">
        <v>43</v>
      </c>
      <c r="S49" s="98">
        <v>37</v>
      </c>
      <c r="T49" s="98">
        <v>31</v>
      </c>
      <c r="U49" s="98">
        <v>61</v>
      </c>
      <c r="V49" s="78"/>
      <c r="W49" s="60">
        <v>2004</v>
      </c>
      <c r="X49" s="39"/>
      <c r="Y49" s="116">
        <v>79.135050911894311</v>
      </c>
      <c r="Z49" s="79">
        <v>68.021512422482729</v>
      </c>
      <c r="AA49" s="79">
        <v>19.880111359628955</v>
      </c>
      <c r="AB49" s="79">
        <v>111.1622957136567</v>
      </c>
      <c r="AC49" s="79">
        <v>100.80523347781829</v>
      </c>
      <c r="AD49" s="79">
        <v>67.9224362777057</v>
      </c>
      <c r="AE49" s="79">
        <v>64.840439638104186</v>
      </c>
      <c r="AF49" s="79">
        <v>43.592439636755842</v>
      </c>
      <c r="AG49" s="79">
        <v>47.64626324589203</v>
      </c>
      <c r="AH49" s="79">
        <v>69.015620766896419</v>
      </c>
      <c r="AI49" s="79">
        <v>83.624014777600294</v>
      </c>
      <c r="AJ49" s="79">
        <v>87.016427688892534</v>
      </c>
      <c r="AK49" s="79">
        <v>50.05147601111927</v>
      </c>
      <c r="AL49" s="79">
        <v>44.820009522470706</v>
      </c>
      <c r="AM49" s="79">
        <v>44.507657840505026</v>
      </c>
      <c r="AN49" s="79">
        <v>48.315324566330034</v>
      </c>
      <c r="AO49" s="79">
        <v>62.260745880936973</v>
      </c>
      <c r="AP49" s="79">
        <v>77.676897750543986</v>
      </c>
      <c r="AQ49" s="79">
        <v>86.663530627983974</v>
      </c>
      <c r="AR49" s="79">
        <v>18.000972084167003</v>
      </c>
      <c r="AS49" s="80"/>
      <c r="AT49" s="60">
        <v>2019</v>
      </c>
      <c r="AU49" s="94"/>
      <c r="AV49" s="184">
        <v>11.113538489411582</v>
      </c>
      <c r="AW49" s="79">
        <v>48.141401062853774</v>
      </c>
      <c r="AX49" s="79">
        <v>-91.282184354027748</v>
      </c>
      <c r="AY49" s="79">
        <v>10.357062235838413</v>
      </c>
      <c r="AZ49" s="79">
        <v>32.882797200112591</v>
      </c>
      <c r="BA49" s="79">
        <v>3.0819966396015133</v>
      </c>
      <c r="BB49" s="79">
        <v>21.248000001348345</v>
      </c>
      <c r="BC49" s="79">
        <v>-4.0538236091361881</v>
      </c>
      <c r="BD49" s="79">
        <v>-21.369357521004389</v>
      </c>
      <c r="BE49" s="79">
        <v>-14.608394010703876</v>
      </c>
      <c r="BF49" s="79">
        <v>-3.3924129112922401</v>
      </c>
      <c r="BG49" s="79">
        <v>36.964951677773264</v>
      </c>
      <c r="BH49" s="79">
        <v>5.2314664886485645</v>
      </c>
      <c r="BI49" s="79">
        <v>0.31235168196567997</v>
      </c>
      <c r="BJ49" s="79">
        <v>-3.8076667258250083</v>
      </c>
      <c r="BK49" s="79">
        <v>-13.945421314606939</v>
      </c>
      <c r="BL49" s="79">
        <v>-15.416151869607013</v>
      </c>
      <c r="BM49" s="79">
        <v>-8.9866328774399875</v>
      </c>
      <c r="BN49" s="79">
        <v>68.662558543816971</v>
      </c>
      <c r="BO49" s="81"/>
      <c r="BP49" s="119">
        <v>3.217583096196174</v>
      </c>
      <c r="BQ49" s="120">
        <v>61.134078827727308</v>
      </c>
      <c r="BR49" s="217"/>
      <c r="BS49" s="42">
        <v>0.1633827019367815</v>
      </c>
      <c r="BT49" s="42">
        <v>2.4215860863141709</v>
      </c>
      <c r="BU49" s="42">
        <v>-0.82116138181566356</v>
      </c>
      <c r="BV49" s="42">
        <v>0.10274329891927114</v>
      </c>
      <c r="BW49" s="42">
        <v>0.48412275828371265</v>
      </c>
      <c r="BX49" s="42">
        <v>4.7532013305325416E-2</v>
      </c>
      <c r="BY49" s="42">
        <v>0.48742397026645579</v>
      </c>
      <c r="BZ49" s="42">
        <v>-8.5081669221682366E-2</v>
      </c>
      <c r="CA49" s="42">
        <v>-0.30963073697736376</v>
      </c>
      <c r="CB49" s="42">
        <v>-0.17469137363896226</v>
      </c>
      <c r="CC49" s="42">
        <v>-3.8985890381768362E-2</v>
      </c>
      <c r="CD49" s="42">
        <v>0.73853869303597075</v>
      </c>
      <c r="CE49" s="42">
        <v>0.11672167285073298</v>
      </c>
      <c r="CF49" s="42">
        <v>7.0179312307334651E-3</v>
      </c>
      <c r="CG49" s="42">
        <v>-7.8808675301303754E-2</v>
      </c>
      <c r="CH49" s="42">
        <v>-0.22398416718738279</v>
      </c>
      <c r="CI49" s="42">
        <v>-0.19846508184602485</v>
      </c>
      <c r="CJ49" s="42">
        <v>-0.10369567005083646</v>
      </c>
      <c r="CK49" s="42">
        <v>3.8143805913798428</v>
      </c>
      <c r="CL49" s="40"/>
      <c r="CM49" s="63">
        <v>0.33415500374221102</v>
      </c>
      <c r="CN49" s="64">
        <v>3.3961543044388476</v>
      </c>
    </row>
    <row r="50" spans="1:92" ht="12" x14ac:dyDescent="0.3">
      <c r="A50" s="77" t="s">
        <v>189</v>
      </c>
      <c r="B50" s="98">
        <v>49</v>
      </c>
      <c r="C50" s="188">
        <v>44</v>
      </c>
      <c r="D50" s="188">
        <v>35</v>
      </c>
      <c r="E50" s="98">
        <v>49</v>
      </c>
      <c r="F50" s="98">
        <v>51</v>
      </c>
      <c r="G50" s="98">
        <v>47</v>
      </c>
      <c r="H50" s="98">
        <v>39</v>
      </c>
      <c r="I50" s="98">
        <v>45</v>
      </c>
      <c r="J50" s="98">
        <v>41</v>
      </c>
      <c r="K50" s="98">
        <v>39</v>
      </c>
      <c r="L50" s="98">
        <v>41</v>
      </c>
      <c r="M50" s="98">
        <v>40</v>
      </c>
      <c r="N50" s="98">
        <v>44</v>
      </c>
      <c r="O50" s="98">
        <v>35</v>
      </c>
      <c r="P50" s="98">
        <v>32</v>
      </c>
      <c r="Q50" s="98">
        <v>42</v>
      </c>
      <c r="R50" s="98">
        <v>38</v>
      </c>
      <c r="S50" s="98">
        <v>40</v>
      </c>
      <c r="T50" s="98">
        <v>46</v>
      </c>
      <c r="U50" s="98">
        <v>40</v>
      </c>
      <c r="V50" s="78"/>
      <c r="W50" s="60">
        <v>2008</v>
      </c>
      <c r="X50" s="39"/>
      <c r="Y50" s="116">
        <v>78.396507573786266</v>
      </c>
      <c r="Z50" s="79">
        <v>97.616042302787193</v>
      </c>
      <c r="AA50" s="79">
        <v>27.486430859141137</v>
      </c>
      <c r="AB50" s="79">
        <v>103.31632645867029</v>
      </c>
      <c r="AC50" s="79">
        <v>64.563862485054159</v>
      </c>
      <c r="AD50" s="79">
        <v>102.33169637308892</v>
      </c>
      <c r="AE50" s="79">
        <v>129.3330865957038</v>
      </c>
      <c r="AF50" s="79">
        <v>87.451589700601758</v>
      </c>
      <c r="AG50" s="79">
        <v>116.37137954752629</v>
      </c>
      <c r="AH50" s="79">
        <v>122.58787049815902</v>
      </c>
      <c r="AI50" s="79">
        <v>91.939684858423021</v>
      </c>
      <c r="AJ50" s="79">
        <v>102.26686403221925</v>
      </c>
      <c r="AK50" s="79">
        <v>76.891396889737692</v>
      </c>
      <c r="AL50" s="79">
        <v>116.23600561771568</v>
      </c>
      <c r="AM50" s="79">
        <v>107.81074612786402</v>
      </c>
      <c r="AN50" s="79">
        <v>70.790836891887977</v>
      </c>
      <c r="AO50" s="79">
        <v>80.965776488902051</v>
      </c>
      <c r="AP50" s="79">
        <v>75.286592453350991</v>
      </c>
      <c r="AQ50" s="79">
        <v>44.655482144929991</v>
      </c>
      <c r="AR50" s="79">
        <v>57.598634012940025</v>
      </c>
      <c r="AS50" s="80"/>
      <c r="AT50" s="60">
        <v>2016</v>
      </c>
      <c r="AU50" s="94"/>
      <c r="AV50" s="184">
        <v>-19.219534729000927</v>
      </c>
      <c r="AW50" s="79">
        <v>70.129611443646056</v>
      </c>
      <c r="AX50" s="79">
        <v>-75.829895599529152</v>
      </c>
      <c r="AY50" s="79">
        <v>38.75246397361613</v>
      </c>
      <c r="AZ50" s="79">
        <v>-37.767833888034758</v>
      </c>
      <c r="BA50" s="79">
        <v>-27.001390222614887</v>
      </c>
      <c r="BB50" s="79">
        <v>41.881496895102046</v>
      </c>
      <c r="BC50" s="79">
        <v>-28.91978984692453</v>
      </c>
      <c r="BD50" s="79">
        <v>-6.2164909506327319</v>
      </c>
      <c r="BE50" s="79">
        <v>30.648185639735999</v>
      </c>
      <c r="BF50" s="79">
        <v>-10.327179173796225</v>
      </c>
      <c r="BG50" s="79">
        <v>25.375467142481554</v>
      </c>
      <c r="BH50" s="79">
        <v>-39.344608727977985</v>
      </c>
      <c r="BI50" s="79">
        <v>8.4252594898516548</v>
      </c>
      <c r="BJ50" s="79">
        <v>37.019909235976044</v>
      </c>
      <c r="BK50" s="79">
        <v>-10.174939597014074</v>
      </c>
      <c r="BL50" s="79">
        <v>5.6791840355510601</v>
      </c>
      <c r="BM50" s="79">
        <v>30.631110308421</v>
      </c>
      <c r="BN50" s="79">
        <v>-12.943151868010034</v>
      </c>
      <c r="BO50" s="81"/>
      <c r="BP50" s="119">
        <v>1.0946249242550654</v>
      </c>
      <c r="BQ50" s="120">
        <v>20.797873560846242</v>
      </c>
      <c r="BR50" s="217"/>
      <c r="BS50" s="42">
        <v>-0.19688910014795957</v>
      </c>
      <c r="BT50" s="42">
        <v>2.5514266222135973</v>
      </c>
      <c r="BU50" s="42">
        <v>-0.73395849619046838</v>
      </c>
      <c r="BV50" s="42">
        <v>0.60021910836866232</v>
      </c>
      <c r="BW50" s="42">
        <v>-0.36907268448221386</v>
      </c>
      <c r="BX50" s="42">
        <v>-0.20877403403369965</v>
      </c>
      <c r="BY50" s="42">
        <v>0.47891064117287119</v>
      </c>
      <c r="BZ50" s="42">
        <v>-0.24851290720596497</v>
      </c>
      <c r="CA50" s="42">
        <v>-5.0710489752133214E-2</v>
      </c>
      <c r="CB50" s="42">
        <v>0.33335099730797246</v>
      </c>
      <c r="CC50" s="42">
        <v>-0.10098265231387793</v>
      </c>
      <c r="CD50" s="42">
        <v>0.33001698719129768</v>
      </c>
      <c r="CE50" s="42">
        <v>-0.3384889950311698</v>
      </c>
      <c r="CF50" s="42">
        <v>7.8148605704474683E-2</v>
      </c>
      <c r="CG50" s="42">
        <v>0.52294775512419744</v>
      </c>
      <c r="CH50" s="42">
        <v>-0.12566963522431907</v>
      </c>
      <c r="CI50" s="42">
        <v>7.5434202166474673E-2</v>
      </c>
      <c r="CJ50" s="42">
        <v>0.68594288622855548</v>
      </c>
      <c r="CK50" s="42">
        <v>-0.22471282678513249</v>
      </c>
      <c r="CL50" s="40"/>
      <c r="CM50" s="63">
        <v>0.16098031496374546</v>
      </c>
      <c r="CN50" s="64">
        <v>0.36108275686145297</v>
      </c>
    </row>
    <row r="51" spans="1:92" ht="12" x14ac:dyDescent="0.3">
      <c r="A51" s="164" t="s">
        <v>1</v>
      </c>
      <c r="B51" s="98">
        <v>50</v>
      </c>
      <c r="C51" s="188">
        <v>50</v>
      </c>
      <c r="D51" s="188">
        <v>41</v>
      </c>
      <c r="E51" s="98">
        <v>58</v>
      </c>
      <c r="F51" s="98">
        <v>50</v>
      </c>
      <c r="G51" s="98">
        <v>51</v>
      </c>
      <c r="H51" s="98">
        <v>57</v>
      </c>
      <c r="I51" s="98">
        <v>62</v>
      </c>
      <c r="J51" s="98">
        <v>67</v>
      </c>
      <c r="K51" s="98">
        <v>66</v>
      </c>
      <c r="L51" s="98">
        <v>62</v>
      </c>
      <c r="M51" s="98">
        <v>59</v>
      </c>
      <c r="N51" s="98">
        <v>68</v>
      </c>
      <c r="O51" s="98">
        <v>69</v>
      </c>
      <c r="P51" s="98">
        <v>58</v>
      </c>
      <c r="Q51" s="98">
        <v>46</v>
      </c>
      <c r="R51" s="98">
        <v>45</v>
      </c>
      <c r="S51" s="98">
        <v>49</v>
      </c>
      <c r="T51" s="98">
        <v>47</v>
      </c>
      <c r="U51" s="98">
        <v>44</v>
      </c>
      <c r="V51" s="78"/>
      <c r="W51" s="60">
        <v>2021</v>
      </c>
      <c r="X51" s="39"/>
      <c r="Y51" s="116">
        <v>77.998635262937484</v>
      </c>
      <c r="Z51" s="79">
        <v>61.28992858459673</v>
      </c>
      <c r="AA51" s="79">
        <v>20.9359251346858</v>
      </c>
      <c r="AB51" s="79">
        <v>51.854928918353302</v>
      </c>
      <c r="AC51" s="79">
        <v>81.688795399098993</v>
      </c>
      <c r="AD51" s="79">
        <v>91.169031555153424</v>
      </c>
      <c r="AE51" s="79">
        <v>58.464597334771106</v>
      </c>
      <c r="AF51" s="79">
        <v>37.069786601144976</v>
      </c>
      <c r="AG51" s="79">
        <v>30.704457205992643</v>
      </c>
      <c r="AH51" s="79">
        <v>27.611272305970115</v>
      </c>
      <c r="AI51" s="79">
        <v>30.021021432454081</v>
      </c>
      <c r="AJ51" s="79">
        <v>33.762508696580021</v>
      </c>
      <c r="AK51" s="79">
        <v>20.925008410952564</v>
      </c>
      <c r="AL51" s="79">
        <v>22.320082925580429</v>
      </c>
      <c r="AM51" s="79">
        <v>31.750997401351999</v>
      </c>
      <c r="AN51" s="79">
        <v>63.440511053709997</v>
      </c>
      <c r="AO51" s="79">
        <v>54.373779927624</v>
      </c>
      <c r="AP51" s="79">
        <v>43.574345031325002</v>
      </c>
      <c r="AQ51" s="79">
        <v>39.783501459507001</v>
      </c>
      <c r="AR51" s="79">
        <v>41.840637628798</v>
      </c>
      <c r="AS51" s="80"/>
      <c r="AT51" s="60">
        <v>2017</v>
      </c>
      <c r="AU51" s="94"/>
      <c r="AV51" s="184">
        <v>16.708706678340754</v>
      </c>
      <c r="AW51" s="79">
        <v>40.354003449910934</v>
      </c>
      <c r="AX51" s="79">
        <v>-30.919003783667502</v>
      </c>
      <c r="AY51" s="79">
        <v>-29.833866480745691</v>
      </c>
      <c r="AZ51" s="79">
        <v>-9.4802361560544313</v>
      </c>
      <c r="BA51" s="79">
        <v>32.704434220382318</v>
      </c>
      <c r="BB51" s="79">
        <v>21.39481073362613</v>
      </c>
      <c r="BC51" s="79">
        <v>6.3653293951523331</v>
      </c>
      <c r="BD51" s="79">
        <v>3.0931849000225284</v>
      </c>
      <c r="BE51" s="79">
        <v>-2.4097491264839661</v>
      </c>
      <c r="BF51" s="79">
        <v>-3.74148726412594</v>
      </c>
      <c r="BG51" s="79">
        <v>12.837500285627456</v>
      </c>
      <c r="BH51" s="79">
        <v>-1.3950745146278649</v>
      </c>
      <c r="BI51" s="79">
        <v>-9.4309144757715693</v>
      </c>
      <c r="BJ51" s="79">
        <v>-31.689513652357999</v>
      </c>
      <c r="BK51" s="79">
        <v>9.0667311260859975</v>
      </c>
      <c r="BL51" s="79">
        <v>10.799434896298997</v>
      </c>
      <c r="BM51" s="79">
        <v>3.7908435718180016</v>
      </c>
      <c r="BN51" s="79">
        <v>-2.0571361692909989</v>
      </c>
      <c r="BO51" s="81"/>
      <c r="BP51" s="119">
        <v>1.9030525070599733</v>
      </c>
      <c r="BQ51" s="120">
        <v>36.157997634139484</v>
      </c>
      <c r="BR51" s="217"/>
      <c r="BS51" s="42">
        <v>0.27261749302380411</v>
      </c>
      <c r="BT51" s="42">
        <v>1.9275003703110323</v>
      </c>
      <c r="BU51" s="42">
        <v>-0.59625968887837333</v>
      </c>
      <c r="BV51" s="42">
        <v>-0.36521369099628997</v>
      </c>
      <c r="BW51" s="42">
        <v>-0.10398526774214212</v>
      </c>
      <c r="BX51" s="42">
        <v>0.55938868496972871</v>
      </c>
      <c r="BY51" s="42">
        <v>0.57714955210897556</v>
      </c>
      <c r="BZ51" s="42">
        <v>0.20730962128553765</v>
      </c>
      <c r="CA51" s="42">
        <v>0.11202616329105997</v>
      </c>
      <c r="CB51" s="42">
        <v>-8.0268725429805565E-2</v>
      </c>
      <c r="CC51" s="42">
        <v>-0.11081780971166211</v>
      </c>
      <c r="CD51" s="42">
        <v>0.61350036442078815</v>
      </c>
      <c r="CE51" s="42">
        <v>-6.2503106250963225E-2</v>
      </c>
      <c r="CF51" s="42">
        <v>-0.2970273455211202</v>
      </c>
      <c r="CG51" s="42">
        <v>-0.49951542202314581</v>
      </c>
      <c r="CH51" s="42">
        <v>0.16674822199513373</v>
      </c>
      <c r="CI51" s="42">
        <v>0.24783929370677704</v>
      </c>
      <c r="CJ51" s="42">
        <v>9.5286825763098104E-2</v>
      </c>
      <c r="CK51" s="42">
        <v>-4.9165985173111104E-2</v>
      </c>
      <c r="CL51" s="40"/>
      <c r="CM51" s="63">
        <v>0.13761102890259586</v>
      </c>
      <c r="CN51" s="64">
        <v>0.86418371428576712</v>
      </c>
    </row>
    <row r="52" spans="1:92" ht="12" x14ac:dyDescent="0.3">
      <c r="A52" s="77" t="s">
        <v>103</v>
      </c>
      <c r="B52" s="98">
        <v>51</v>
      </c>
      <c r="C52" s="188">
        <v>51</v>
      </c>
      <c r="D52" s="188">
        <v>50</v>
      </c>
      <c r="E52" s="98">
        <v>54</v>
      </c>
      <c r="F52" s="98">
        <v>42</v>
      </c>
      <c r="G52" s="98">
        <v>49</v>
      </c>
      <c r="H52" s="98">
        <v>53</v>
      </c>
      <c r="I52" s="98">
        <v>67</v>
      </c>
      <c r="J52" s="98">
        <v>55</v>
      </c>
      <c r="K52" s="98">
        <v>51</v>
      </c>
      <c r="L52" s="98">
        <v>52</v>
      </c>
      <c r="M52" s="98">
        <v>56</v>
      </c>
      <c r="N52" s="98">
        <v>53</v>
      </c>
      <c r="O52" s="98">
        <v>51</v>
      </c>
      <c r="P52" s="98">
        <v>46</v>
      </c>
      <c r="Q52" s="98">
        <v>56</v>
      </c>
      <c r="R52" s="98">
        <v>49</v>
      </c>
      <c r="S52" s="98">
        <v>44</v>
      </c>
      <c r="T52" s="98">
        <v>51</v>
      </c>
      <c r="U52" s="98">
        <v>59</v>
      </c>
      <c r="V52" s="78"/>
      <c r="W52" s="60">
        <v>2018</v>
      </c>
      <c r="X52" s="39"/>
      <c r="Y52" s="116">
        <v>77.880365538191995</v>
      </c>
      <c r="Z52" s="79">
        <v>59.199519657775994</v>
      </c>
      <c r="AA52" s="79">
        <v>13.528155487193448</v>
      </c>
      <c r="AB52" s="79">
        <v>76.361784078306982</v>
      </c>
      <c r="AC52" s="79">
        <v>110.47945619269625</v>
      </c>
      <c r="AD52" s="79">
        <v>97.480382981743517</v>
      </c>
      <c r="AE52" s="79">
        <v>71.06068342528026</v>
      </c>
      <c r="AF52" s="79">
        <v>28.583828785118794</v>
      </c>
      <c r="AG52" s="79">
        <v>56.885736662702968</v>
      </c>
      <c r="AH52" s="79">
        <v>65.151481057245348</v>
      </c>
      <c r="AI52" s="79">
        <v>47.268931925190088</v>
      </c>
      <c r="AJ52" s="79">
        <v>37.579282607187224</v>
      </c>
      <c r="AK52" s="79">
        <v>49.136513877355313</v>
      </c>
      <c r="AL52" s="79">
        <v>63.482491654285091</v>
      </c>
      <c r="AM52" s="79">
        <v>56.661983905855998</v>
      </c>
      <c r="AN52" s="79">
        <v>27.696353324334996</v>
      </c>
      <c r="AO52" s="79">
        <v>44.101320619839996</v>
      </c>
      <c r="AP52" s="79">
        <v>57.59628785760502</v>
      </c>
      <c r="AQ52" s="79">
        <v>31.280755056648999</v>
      </c>
      <c r="AR52" s="79">
        <v>18.984445812092993</v>
      </c>
      <c r="AS52" s="80"/>
      <c r="AT52" s="60">
        <v>2018</v>
      </c>
      <c r="AU52" s="94"/>
      <c r="AV52" s="184">
        <v>18.680845880416001</v>
      </c>
      <c r="AW52" s="79">
        <v>45.671364170582549</v>
      </c>
      <c r="AX52" s="79">
        <v>-62.833628591113538</v>
      </c>
      <c r="AY52" s="79">
        <v>-34.117672114389265</v>
      </c>
      <c r="AZ52" s="79">
        <v>12.99907321095273</v>
      </c>
      <c r="BA52" s="79">
        <v>26.419699556463257</v>
      </c>
      <c r="BB52" s="79">
        <v>42.476854640161463</v>
      </c>
      <c r="BC52" s="79">
        <v>-28.301907877584174</v>
      </c>
      <c r="BD52" s="79">
        <v>-8.2657443945423807</v>
      </c>
      <c r="BE52" s="79">
        <v>17.88254913205526</v>
      </c>
      <c r="BF52" s="79">
        <v>9.6896493180028642</v>
      </c>
      <c r="BG52" s="79">
        <v>-11.557231270168089</v>
      </c>
      <c r="BH52" s="79">
        <v>-14.345977776929779</v>
      </c>
      <c r="BI52" s="79">
        <v>6.8205077484290939</v>
      </c>
      <c r="BJ52" s="79">
        <v>28.965630581521001</v>
      </c>
      <c r="BK52" s="79">
        <v>-16.404967295504999</v>
      </c>
      <c r="BL52" s="79">
        <v>-13.494967237765024</v>
      </c>
      <c r="BM52" s="79">
        <v>26.315532800956021</v>
      </c>
      <c r="BN52" s="79">
        <v>12.296309244556006</v>
      </c>
      <c r="BO52" s="81"/>
      <c r="BP52" s="119">
        <v>3.099785248742053</v>
      </c>
      <c r="BQ52" s="120">
        <v>58.895919726099002</v>
      </c>
      <c r="BR52" s="217"/>
      <c r="BS52" s="42">
        <v>0.31555738945868672</v>
      </c>
      <c r="BT52" s="42">
        <v>3.3760230072619848</v>
      </c>
      <c r="BU52" s="42">
        <v>-0.82284128572322657</v>
      </c>
      <c r="BV52" s="42">
        <v>-0.30881462753475042</v>
      </c>
      <c r="BW52" s="42">
        <v>0.13335065798199874</v>
      </c>
      <c r="BX52" s="42">
        <v>0.37179067640467256</v>
      </c>
      <c r="BY52" s="42">
        <v>1.4860449577796104</v>
      </c>
      <c r="BZ52" s="42">
        <v>-0.49752204221942109</v>
      </c>
      <c r="CA52" s="42">
        <v>-0.12686963151735087</v>
      </c>
      <c r="CB52" s="42">
        <v>0.37831506665640302</v>
      </c>
      <c r="CC52" s="42">
        <v>0.25784551076421214</v>
      </c>
      <c r="CD52" s="42">
        <v>-0.23520657771967557</v>
      </c>
      <c r="CE52" s="42">
        <v>-0.22598321841328384</v>
      </c>
      <c r="CF52" s="42">
        <v>0.12037184860596084</v>
      </c>
      <c r="CG52" s="42">
        <v>1.0458283169023113</v>
      </c>
      <c r="CH52" s="42">
        <v>-0.37198358382322105</v>
      </c>
      <c r="CI52" s="42">
        <v>-0.23430272574386313</v>
      </c>
      <c r="CJ52" s="42">
        <v>0.84126910470348193</v>
      </c>
      <c r="CK52" s="42">
        <v>0.64770440845438437</v>
      </c>
      <c r="CL52" s="40"/>
      <c r="CM52" s="63">
        <v>0.32371459222520604</v>
      </c>
      <c r="CN52" s="64">
        <v>3.1023249405880788</v>
      </c>
    </row>
    <row r="53" spans="1:92" ht="12" x14ac:dyDescent="0.3">
      <c r="A53" s="77" t="s">
        <v>26</v>
      </c>
      <c r="B53" s="98">
        <v>52</v>
      </c>
      <c r="C53" s="188">
        <v>41</v>
      </c>
      <c r="D53" s="188">
        <v>30</v>
      </c>
      <c r="E53" s="98">
        <v>40</v>
      </c>
      <c r="F53" s="98">
        <v>45</v>
      </c>
      <c r="G53" s="98">
        <v>50</v>
      </c>
      <c r="H53" s="98">
        <v>49</v>
      </c>
      <c r="I53" s="98">
        <v>52</v>
      </c>
      <c r="J53" s="98">
        <v>51</v>
      </c>
      <c r="K53" s="98">
        <v>53</v>
      </c>
      <c r="L53" s="98">
        <v>53</v>
      </c>
      <c r="M53" s="98">
        <v>46</v>
      </c>
      <c r="N53" s="98">
        <v>48</v>
      </c>
      <c r="O53" s="98">
        <v>47</v>
      </c>
      <c r="P53" s="98">
        <v>53</v>
      </c>
      <c r="Q53" s="98">
        <v>48</v>
      </c>
      <c r="R53" s="98">
        <v>68</v>
      </c>
      <c r="S53" s="98">
        <v>71</v>
      </c>
      <c r="T53" s="98">
        <v>66</v>
      </c>
      <c r="U53" s="98">
        <v>81</v>
      </c>
      <c r="V53" s="78"/>
      <c r="W53" s="60">
        <v>2021</v>
      </c>
      <c r="X53" s="39"/>
      <c r="Y53" s="116">
        <v>76.748157431632094</v>
      </c>
      <c r="Z53" s="79">
        <v>113.17914231485932</v>
      </c>
      <c r="AA53" s="79">
        <v>37.699913931423644</v>
      </c>
      <c r="AB53" s="79">
        <v>169.5080621784505</v>
      </c>
      <c r="AC53" s="79">
        <v>102.62681320370328</v>
      </c>
      <c r="AD53" s="79">
        <v>94.203675676679126</v>
      </c>
      <c r="AE53" s="79">
        <v>77.719725252650903</v>
      </c>
      <c r="AF53" s="79">
        <v>52.053021650619343</v>
      </c>
      <c r="AG53" s="79">
        <v>69.316950188758071</v>
      </c>
      <c r="AH53" s="79">
        <v>56.970285476701306</v>
      </c>
      <c r="AI53" s="79">
        <v>44.906697378145857</v>
      </c>
      <c r="AJ53" s="79">
        <v>83.692801147335217</v>
      </c>
      <c r="AK53" s="79">
        <v>62.62174322676298</v>
      </c>
      <c r="AL53" s="79">
        <v>77.17670216159155</v>
      </c>
      <c r="AM53" s="79">
        <v>40.320039744870989</v>
      </c>
      <c r="AN53" s="79">
        <v>50.632104357210004</v>
      </c>
      <c r="AO53" s="79">
        <v>18.693791671084004</v>
      </c>
      <c r="AP53" s="79">
        <v>15.989842811665003</v>
      </c>
      <c r="AQ53" s="79">
        <v>19.29734751813</v>
      </c>
      <c r="AR53" s="79">
        <v>9.6712761894629988</v>
      </c>
      <c r="AS53" s="80"/>
      <c r="AT53" s="60">
        <v>2019</v>
      </c>
      <c r="AU53" s="94"/>
      <c r="AV53" s="184">
        <v>-36.430984883227225</v>
      </c>
      <c r="AW53" s="79">
        <v>75.479228383435668</v>
      </c>
      <c r="AX53" s="79">
        <v>-131.80814824702685</v>
      </c>
      <c r="AY53" s="79">
        <v>66.881248974747223</v>
      </c>
      <c r="AZ53" s="79">
        <v>8.4231375270241529</v>
      </c>
      <c r="BA53" s="79">
        <v>16.483950424028222</v>
      </c>
      <c r="BB53" s="79">
        <v>25.666703602031561</v>
      </c>
      <c r="BC53" s="79">
        <v>-17.263928538138728</v>
      </c>
      <c r="BD53" s="79">
        <v>12.346664712056764</v>
      </c>
      <c r="BE53" s="79">
        <v>12.063588098555449</v>
      </c>
      <c r="BF53" s="79">
        <v>-38.78610376918936</v>
      </c>
      <c r="BG53" s="79">
        <v>21.071057920572237</v>
      </c>
      <c r="BH53" s="79">
        <v>-14.554958934828569</v>
      </c>
      <c r="BI53" s="79">
        <v>36.85666241672056</v>
      </c>
      <c r="BJ53" s="79">
        <v>-10.312064612339015</v>
      </c>
      <c r="BK53" s="79">
        <v>31.938312686126</v>
      </c>
      <c r="BL53" s="79">
        <v>2.7039488594190004</v>
      </c>
      <c r="BM53" s="79">
        <v>-3.3075047064649965</v>
      </c>
      <c r="BN53" s="79">
        <v>9.6260713286670008</v>
      </c>
      <c r="BO53" s="81"/>
      <c r="BP53" s="119">
        <v>3.5303621706404784</v>
      </c>
      <c r="BQ53" s="120">
        <v>67.076881242169094</v>
      </c>
      <c r="BR53" s="217"/>
      <c r="BS53" s="42">
        <v>-0.3218877978583532</v>
      </c>
      <c r="BT53" s="42">
        <v>2.0021061194127077</v>
      </c>
      <c r="BU53" s="42">
        <v>-0.77759220743297242</v>
      </c>
      <c r="BV53" s="42">
        <v>0.65169371324036995</v>
      </c>
      <c r="BW53" s="42">
        <v>8.9414106896779755E-2</v>
      </c>
      <c r="BX53" s="42">
        <v>0.21209481081465831</v>
      </c>
      <c r="BY53" s="42">
        <v>0.4930876784503857</v>
      </c>
      <c r="BZ53" s="42">
        <v>-0.24905782050605307</v>
      </c>
      <c r="CA53" s="42">
        <v>0.2167211311782189</v>
      </c>
      <c r="CB53" s="42">
        <v>0.26863672465092647</v>
      </c>
      <c r="CC53" s="42">
        <v>-0.46343416921736413</v>
      </c>
      <c r="CD53" s="42">
        <v>0.33648149723763976</v>
      </c>
      <c r="CE53" s="42">
        <v>-0.18859265202021191</v>
      </c>
      <c r="CF53" s="42">
        <v>0.91410282950946264</v>
      </c>
      <c r="CG53" s="42">
        <v>-0.20366652232321403</v>
      </c>
      <c r="CH53" s="42">
        <v>1.7084983746517799</v>
      </c>
      <c r="CI53" s="42">
        <v>0.169104155135684</v>
      </c>
      <c r="CJ53" s="42">
        <v>-0.17139685665906013</v>
      </c>
      <c r="CK53" s="42">
        <v>0.99532586393869615</v>
      </c>
      <c r="CL53" s="40"/>
      <c r="CM53" s="63">
        <v>0.29903363047895154</v>
      </c>
      <c r="CN53" s="64">
        <v>6.9356804550003828</v>
      </c>
    </row>
    <row r="54" spans="1:92" ht="12" x14ac:dyDescent="0.3">
      <c r="A54" s="77" t="s">
        <v>4</v>
      </c>
      <c r="B54" s="98">
        <v>53</v>
      </c>
      <c r="C54" s="188">
        <v>58</v>
      </c>
      <c r="D54" s="188">
        <v>27</v>
      </c>
      <c r="E54" s="98">
        <v>43</v>
      </c>
      <c r="F54" s="98">
        <v>54</v>
      </c>
      <c r="G54" s="98">
        <v>48</v>
      </c>
      <c r="H54" s="98">
        <v>52</v>
      </c>
      <c r="I54" s="98">
        <v>51</v>
      </c>
      <c r="J54" s="98">
        <v>50</v>
      </c>
      <c r="K54" s="98">
        <v>49</v>
      </c>
      <c r="L54" s="98">
        <v>51</v>
      </c>
      <c r="M54" s="98">
        <v>49</v>
      </c>
      <c r="N54" s="98">
        <v>50</v>
      </c>
      <c r="O54" s="98">
        <v>34</v>
      </c>
      <c r="P54" s="98">
        <v>47</v>
      </c>
      <c r="Q54" s="98">
        <v>52</v>
      </c>
      <c r="R54" s="98">
        <v>53</v>
      </c>
      <c r="S54" s="98">
        <v>58</v>
      </c>
      <c r="T54" s="98">
        <v>57</v>
      </c>
      <c r="U54" s="98">
        <v>53</v>
      </c>
      <c r="V54" s="78"/>
      <c r="W54" s="60">
        <v>2021</v>
      </c>
      <c r="X54" s="39"/>
      <c r="Y54" s="116">
        <v>69.118639523269806</v>
      </c>
      <c r="Z54" s="79">
        <v>35.528182063316287</v>
      </c>
      <c r="AA54" s="79">
        <v>44.823246078721823</v>
      </c>
      <c r="AB54" s="79">
        <v>129.99444382278313</v>
      </c>
      <c r="AC54" s="79">
        <v>56.186970150758796</v>
      </c>
      <c r="AD54" s="79">
        <v>98.497953964738514</v>
      </c>
      <c r="AE54" s="79">
        <v>72.04987780619895</v>
      </c>
      <c r="AF54" s="79">
        <v>53.104519240295808</v>
      </c>
      <c r="AG54" s="79">
        <v>69.33875737960993</v>
      </c>
      <c r="AH54" s="79">
        <v>67.393594740018685</v>
      </c>
      <c r="AI54" s="79">
        <v>51.337779572249872</v>
      </c>
      <c r="AJ54" s="79">
        <v>62.972061084862808</v>
      </c>
      <c r="AK54" s="79">
        <v>60.944112477649753</v>
      </c>
      <c r="AL54" s="79">
        <v>121.42498253366739</v>
      </c>
      <c r="AM54" s="79">
        <v>54.321808440936991</v>
      </c>
      <c r="AN54" s="79">
        <v>35.360340009797007</v>
      </c>
      <c r="AO54" s="79">
        <v>37.21507158250499</v>
      </c>
      <c r="AP54" s="79">
        <v>23.587941586221003</v>
      </c>
      <c r="AQ54" s="79">
        <v>24.044554723141996</v>
      </c>
      <c r="AR54" s="79">
        <v>21.602732354521997</v>
      </c>
      <c r="AS54" s="80"/>
      <c r="AT54" s="60">
        <v>2019</v>
      </c>
      <c r="AU54" s="94"/>
      <c r="AV54" s="184">
        <v>33.59045745995352</v>
      </c>
      <c r="AW54" s="79">
        <v>-9.2950640154055364</v>
      </c>
      <c r="AX54" s="79">
        <v>-85.171197744061303</v>
      </c>
      <c r="AY54" s="79">
        <v>73.807473672024329</v>
      </c>
      <c r="AZ54" s="79">
        <v>-42.310983813979718</v>
      </c>
      <c r="BA54" s="79">
        <v>26.448076158539564</v>
      </c>
      <c r="BB54" s="79">
        <v>18.945358565903142</v>
      </c>
      <c r="BC54" s="79">
        <v>-16.234238139314122</v>
      </c>
      <c r="BD54" s="79">
        <v>1.9451626395912456</v>
      </c>
      <c r="BE54" s="79">
        <v>16.055815167768813</v>
      </c>
      <c r="BF54" s="79">
        <v>-11.634281512612937</v>
      </c>
      <c r="BG54" s="79">
        <v>2.0279486072130553</v>
      </c>
      <c r="BH54" s="79">
        <v>-60.480870056017636</v>
      </c>
      <c r="BI54" s="79">
        <v>67.103174092730399</v>
      </c>
      <c r="BJ54" s="79">
        <v>18.961468431139984</v>
      </c>
      <c r="BK54" s="79">
        <v>-1.8547315727079834</v>
      </c>
      <c r="BL54" s="79">
        <v>13.627129996283987</v>
      </c>
      <c r="BM54" s="79">
        <v>-0.4566131369209927</v>
      </c>
      <c r="BN54" s="79">
        <v>2.4418223686199987</v>
      </c>
      <c r="BO54" s="81"/>
      <c r="BP54" s="119">
        <v>2.5008372194077793</v>
      </c>
      <c r="BQ54" s="120">
        <v>47.515907168747809</v>
      </c>
      <c r="BR54" s="217"/>
      <c r="BS54" s="42">
        <v>0.94545950592379135</v>
      </c>
      <c r="BT54" s="42">
        <v>-0.20737150538095506</v>
      </c>
      <c r="BU54" s="42">
        <v>-0.65519106232088054</v>
      </c>
      <c r="BV54" s="42">
        <v>1.3136047997246845</v>
      </c>
      <c r="BW54" s="42">
        <v>-0.42956205800098868</v>
      </c>
      <c r="BX54" s="42">
        <v>0.36708009734145652</v>
      </c>
      <c r="BY54" s="42">
        <v>0.3567560508395935</v>
      </c>
      <c r="BZ54" s="42">
        <v>-0.23412934919551986</v>
      </c>
      <c r="CA54" s="42">
        <v>2.8862722742346802E-2</v>
      </c>
      <c r="CB54" s="42">
        <v>0.31274853142358383</v>
      </c>
      <c r="CC54" s="42">
        <v>-0.18475306845895156</v>
      </c>
      <c r="CD54" s="42">
        <v>3.3275545820062202E-2</v>
      </c>
      <c r="CE54" s="42">
        <v>-0.49809247482698349</v>
      </c>
      <c r="CF54" s="42">
        <v>1.2352897670130099</v>
      </c>
      <c r="CG54" s="42">
        <v>0.53623546679377188</v>
      </c>
      <c r="CH54" s="42">
        <v>-4.9838183666960911E-2</v>
      </c>
      <c r="CI54" s="42">
        <v>0.57771594636491441</v>
      </c>
      <c r="CJ54" s="42">
        <v>-1.8990292903262596E-2</v>
      </c>
      <c r="CK54" s="42">
        <v>0.11303303343981219</v>
      </c>
      <c r="CL54" s="40"/>
      <c r="CM54" s="63">
        <v>0.18642807750908025</v>
      </c>
      <c r="CN54" s="64">
        <v>2.1995322808691617</v>
      </c>
    </row>
    <row r="55" spans="1:92" ht="12" x14ac:dyDescent="0.3">
      <c r="A55" s="77" t="s">
        <v>131</v>
      </c>
      <c r="B55" s="98">
        <v>54</v>
      </c>
      <c r="C55" s="188">
        <v>60</v>
      </c>
      <c r="D55" s="188"/>
      <c r="E55" s="98">
        <v>35</v>
      </c>
      <c r="F55" s="98">
        <v>38</v>
      </c>
      <c r="G55" s="98">
        <v>44</v>
      </c>
      <c r="H55" s="98">
        <v>42</v>
      </c>
      <c r="I55" s="98">
        <v>40</v>
      </c>
      <c r="J55" s="98">
        <v>43</v>
      </c>
      <c r="K55" s="98">
        <v>54</v>
      </c>
      <c r="L55" s="98">
        <v>50</v>
      </c>
      <c r="M55" s="98">
        <v>61</v>
      </c>
      <c r="N55" s="98">
        <v>32</v>
      </c>
      <c r="O55" s="98">
        <v>31</v>
      </c>
      <c r="P55" s="98">
        <v>61</v>
      </c>
      <c r="Q55" s="98">
        <v>57</v>
      </c>
      <c r="R55" s="98">
        <v>48</v>
      </c>
      <c r="S55" s="98">
        <v>50</v>
      </c>
      <c r="T55" s="98">
        <v>44</v>
      </c>
      <c r="U55" s="98">
        <v>34</v>
      </c>
      <c r="V55" s="78"/>
      <c r="W55" s="60">
        <v>2009</v>
      </c>
      <c r="X55" s="39"/>
      <c r="Y55" s="116">
        <v>66.835196513617134</v>
      </c>
      <c r="Z55" s="79">
        <v>34.533927758004594</v>
      </c>
      <c r="AA55" s="79">
        <v>5.683769580949094</v>
      </c>
      <c r="AB55" s="79">
        <v>187.78829353862145</v>
      </c>
      <c r="AC55" s="79">
        <v>156.09655010167359</v>
      </c>
      <c r="AD55" s="79">
        <v>114.67012756080979</v>
      </c>
      <c r="AE55" s="79">
        <v>114.59228540729117</v>
      </c>
      <c r="AF55" s="79">
        <v>124.83030068736423</v>
      </c>
      <c r="AG55" s="79">
        <v>113.40513345008853</v>
      </c>
      <c r="AH55" s="79">
        <v>55.441531209666948</v>
      </c>
      <c r="AI55" s="79">
        <v>57.695556520105782</v>
      </c>
      <c r="AJ55" s="79">
        <v>28.091870622394055</v>
      </c>
      <c r="AK55" s="79">
        <v>140.3929590055767</v>
      </c>
      <c r="AL55" s="79">
        <v>139.81167522222327</v>
      </c>
      <c r="AM55" s="79">
        <v>28.96813621423</v>
      </c>
      <c r="AN55" s="79">
        <v>27.380316324911</v>
      </c>
      <c r="AO55" s="79">
        <v>46.132103280417006</v>
      </c>
      <c r="AP55" s="79">
        <v>41.30463876840799</v>
      </c>
      <c r="AQ55" s="79">
        <v>45.472764354872986</v>
      </c>
      <c r="AR55" s="79">
        <v>74.339023236244998</v>
      </c>
      <c r="AS55" s="80"/>
      <c r="AT55" s="60">
        <v>2019</v>
      </c>
      <c r="AU55" s="94"/>
      <c r="AV55" s="184">
        <v>32.30126875561254</v>
      </c>
      <c r="AW55" s="79">
        <v>28.850158177055501</v>
      </c>
      <c r="AX55" s="79">
        <v>-182.10452395767234</v>
      </c>
      <c r="AY55" s="79">
        <v>31.69174343694786</v>
      </c>
      <c r="AZ55" s="79">
        <v>41.426422540863797</v>
      </c>
      <c r="BA55" s="79">
        <v>7.7842153518616897E-2</v>
      </c>
      <c r="BB55" s="79">
        <v>-10.238015280073057</v>
      </c>
      <c r="BC55" s="79">
        <v>11.425167237275701</v>
      </c>
      <c r="BD55" s="79">
        <v>57.963602240421579</v>
      </c>
      <c r="BE55" s="79">
        <v>-2.2540253104388341</v>
      </c>
      <c r="BF55" s="79">
        <v>29.603685897711728</v>
      </c>
      <c r="BG55" s="79">
        <v>-112.30108838318264</v>
      </c>
      <c r="BH55" s="79">
        <v>0.58128378335342745</v>
      </c>
      <c r="BI55" s="79">
        <v>110.84353900799327</v>
      </c>
      <c r="BJ55" s="79">
        <v>1.5878198893190003</v>
      </c>
      <c r="BK55" s="79">
        <v>-18.751786955506006</v>
      </c>
      <c r="BL55" s="79">
        <v>4.8274645120090156</v>
      </c>
      <c r="BM55" s="79">
        <v>-4.1681255864649955</v>
      </c>
      <c r="BN55" s="79">
        <v>-28.866258881372012</v>
      </c>
      <c r="BO55" s="81"/>
      <c r="BP55" s="119">
        <v>-0.39493824855936049</v>
      </c>
      <c r="BQ55" s="120">
        <v>-7.5038267226278634</v>
      </c>
      <c r="BR55" s="217"/>
      <c r="BS55" s="42">
        <v>0.93534882513111905</v>
      </c>
      <c r="BT55" s="42">
        <v>5.0758845456641488</v>
      </c>
      <c r="BU55" s="42">
        <v>-0.96973309957800891</v>
      </c>
      <c r="BV55" s="42">
        <v>0.20302654617482219</v>
      </c>
      <c r="BW55" s="42">
        <v>0.36126603695365467</v>
      </c>
      <c r="BX55" s="42">
        <v>6.7929663189758571E-4</v>
      </c>
      <c r="BY55" s="42">
        <v>-8.2015465986211344E-2</v>
      </c>
      <c r="BZ55" s="42">
        <v>0.10074647319474384</v>
      </c>
      <c r="CA55" s="42">
        <v>1.0454906452929076</v>
      </c>
      <c r="CB55" s="42">
        <v>-3.9067572034829912E-2</v>
      </c>
      <c r="CC55" s="42">
        <v>1.0538168246479285</v>
      </c>
      <c r="CD55" s="42">
        <v>-0.79990541675755844</v>
      </c>
      <c r="CE55" s="42">
        <v>4.1576197583608199E-3</v>
      </c>
      <c r="CF55" s="42">
        <v>3.8263952567836821</v>
      </c>
      <c r="CG55" s="42">
        <v>5.7991290914136684E-2</v>
      </c>
      <c r="CH55" s="42">
        <v>-0.40648020840329002</v>
      </c>
      <c r="CI55" s="42">
        <v>0.11687463335719372</v>
      </c>
      <c r="CJ55" s="42">
        <v>-9.1662023314365015E-2</v>
      </c>
      <c r="CK55" s="42">
        <v>-0.38830559811953347</v>
      </c>
      <c r="CL55" s="40"/>
      <c r="CM55" s="63">
        <v>0.52655308475319995</v>
      </c>
      <c r="CN55" s="64">
        <v>-0.10094061498200146</v>
      </c>
    </row>
    <row r="56" spans="1:92" ht="12" x14ac:dyDescent="0.3">
      <c r="A56" s="77" t="s">
        <v>163</v>
      </c>
      <c r="B56" s="98">
        <v>55</v>
      </c>
      <c r="C56" s="188">
        <v>49</v>
      </c>
      <c r="D56" s="188"/>
      <c r="E56" s="98">
        <v>64</v>
      </c>
      <c r="F56" s="98">
        <v>57</v>
      </c>
      <c r="G56" s="98">
        <v>71</v>
      </c>
      <c r="H56" s="98">
        <v>47</v>
      </c>
      <c r="I56" s="98">
        <v>68</v>
      </c>
      <c r="J56" s="98">
        <v>63</v>
      </c>
      <c r="K56" s="98">
        <v>61</v>
      </c>
      <c r="L56" s="98">
        <v>72</v>
      </c>
      <c r="M56" s="98">
        <v>64</v>
      </c>
      <c r="N56" s="98">
        <v>73</v>
      </c>
      <c r="O56" s="98">
        <v>101</v>
      </c>
      <c r="P56" s="98">
        <v>82</v>
      </c>
      <c r="Q56" s="98">
        <v>74</v>
      </c>
      <c r="R56" s="98">
        <v>81</v>
      </c>
      <c r="S56" s="98">
        <v>83</v>
      </c>
      <c r="T56" s="98">
        <v>103</v>
      </c>
      <c r="U56" s="98">
        <v>74</v>
      </c>
      <c r="V56" s="78"/>
      <c r="W56" s="60">
        <v>2016</v>
      </c>
      <c r="X56" s="39"/>
      <c r="Y56" s="116">
        <v>59.2470572436997</v>
      </c>
      <c r="Z56" s="79">
        <v>64.001699740941405</v>
      </c>
      <c r="AA56" s="79">
        <v>3.0515276078441431</v>
      </c>
      <c r="AB56" s="79">
        <v>39.962977508606556</v>
      </c>
      <c r="AC56" s="79">
        <v>51.463393465746286</v>
      </c>
      <c r="AD56" s="79">
        <v>29.40068178324303</v>
      </c>
      <c r="AE56" s="79">
        <v>91.60462041046938</v>
      </c>
      <c r="AF56" s="79">
        <v>28.447453434486096</v>
      </c>
      <c r="AG56" s="79">
        <v>35.099914328259985</v>
      </c>
      <c r="AH56" s="79">
        <v>33.410540502249575</v>
      </c>
      <c r="AI56" s="79">
        <v>20.293737913842524</v>
      </c>
      <c r="AJ56" s="79">
        <v>26.126307719861707</v>
      </c>
      <c r="AK56" s="79">
        <v>17.510230097261015</v>
      </c>
      <c r="AL56" s="79">
        <v>6.5831867594598297</v>
      </c>
      <c r="AM56" s="79">
        <v>13.169941842000002</v>
      </c>
      <c r="AN56" s="79">
        <v>18.605691152830993</v>
      </c>
      <c r="AO56" s="79">
        <v>10.884691406163</v>
      </c>
      <c r="AP56" s="79">
        <v>9.4823285530970001</v>
      </c>
      <c r="AQ56" s="79">
        <v>4.5845491647000003</v>
      </c>
      <c r="AR56" s="79">
        <v>12.272840231830994</v>
      </c>
      <c r="AS56" s="80"/>
      <c r="AT56" s="60">
        <v>2016</v>
      </c>
      <c r="AU56" s="94"/>
      <c r="AV56" s="184">
        <v>-4.7546424972417043</v>
      </c>
      <c r="AW56" s="79">
        <v>60.950172133097261</v>
      </c>
      <c r="AX56" s="79">
        <v>-36.911449900762413</v>
      </c>
      <c r="AY56" s="79">
        <v>-11.50041595713973</v>
      </c>
      <c r="AZ56" s="79">
        <v>22.062711682503256</v>
      </c>
      <c r="BA56" s="79">
        <v>-62.20393862722635</v>
      </c>
      <c r="BB56" s="79">
        <v>63.157166975983287</v>
      </c>
      <c r="BC56" s="79">
        <v>-6.6524608937738883</v>
      </c>
      <c r="BD56" s="79">
        <v>1.6893738260104101</v>
      </c>
      <c r="BE56" s="79">
        <v>13.116802588407051</v>
      </c>
      <c r="BF56" s="79">
        <v>-5.8325698060191833</v>
      </c>
      <c r="BG56" s="79">
        <v>8.6160776226006917</v>
      </c>
      <c r="BH56" s="79">
        <v>10.927043337801186</v>
      </c>
      <c r="BI56" s="79">
        <v>-6.5867550825401722</v>
      </c>
      <c r="BJ56" s="79">
        <v>-5.4357493108309907</v>
      </c>
      <c r="BK56" s="79">
        <v>7.7209997466679923</v>
      </c>
      <c r="BL56" s="79">
        <v>1.4023628530660002</v>
      </c>
      <c r="BM56" s="79">
        <v>4.8977793883969998</v>
      </c>
      <c r="BN56" s="79">
        <v>-7.6882910671309936</v>
      </c>
      <c r="BO56" s="81"/>
      <c r="BP56" s="119">
        <v>2.4723272111509851</v>
      </c>
      <c r="BQ56" s="120">
        <v>46.974217011868703</v>
      </c>
      <c r="BR56" s="217"/>
      <c r="BS56" s="42">
        <v>-7.4289316010152651E-2</v>
      </c>
      <c r="BT56" s="42">
        <v>19.973659086819669</v>
      </c>
      <c r="BU56" s="42">
        <v>-0.92364113491826383</v>
      </c>
      <c r="BV56" s="42">
        <v>-0.22346789013814905</v>
      </c>
      <c r="BW56" s="42">
        <v>0.75041496810043151</v>
      </c>
      <c r="BX56" s="42">
        <v>-0.67904804745107739</v>
      </c>
      <c r="BY56" s="42">
        <v>2.2201342950233824</v>
      </c>
      <c r="BZ56" s="42">
        <v>-0.18952926299360773</v>
      </c>
      <c r="CA56" s="42">
        <v>5.056409745591095E-2</v>
      </c>
      <c r="CB56" s="42">
        <v>0.64634729413056879</v>
      </c>
      <c r="CC56" s="42">
        <v>-0.22324508570283563</v>
      </c>
      <c r="CD56" s="42">
        <v>0.49205964597509411</v>
      </c>
      <c r="CE56" s="42">
        <v>1.6598410066521918</v>
      </c>
      <c r="CF56" s="42">
        <v>-0.50013547224137933</v>
      </c>
      <c r="CG56" s="42">
        <v>-0.29215519413821411</v>
      </c>
      <c r="CH56" s="42">
        <v>0.7093448457616629</v>
      </c>
      <c r="CI56" s="42">
        <v>0.14789224452763539</v>
      </c>
      <c r="CJ56" s="42">
        <v>1.0683230155123651</v>
      </c>
      <c r="CK56" s="42">
        <v>-0.62644758034008663</v>
      </c>
      <c r="CL56" s="40"/>
      <c r="CM56" s="63">
        <v>1.2624537640013236</v>
      </c>
      <c r="CN56" s="64">
        <v>3.8274935650213866</v>
      </c>
    </row>
    <row r="57" spans="1:92" ht="12" x14ac:dyDescent="0.3">
      <c r="A57" s="77" t="s">
        <v>7</v>
      </c>
      <c r="B57" s="98">
        <v>56</v>
      </c>
      <c r="C57" s="188">
        <v>48</v>
      </c>
      <c r="D57" s="188">
        <v>52</v>
      </c>
      <c r="E57" s="98">
        <v>51</v>
      </c>
      <c r="F57" s="98">
        <v>61</v>
      </c>
      <c r="G57" s="98">
        <v>62</v>
      </c>
      <c r="H57" s="98">
        <v>64</v>
      </c>
      <c r="I57" s="98">
        <v>50</v>
      </c>
      <c r="J57" s="98">
        <v>58</v>
      </c>
      <c r="K57" s="98">
        <v>55</v>
      </c>
      <c r="L57" s="98">
        <v>61</v>
      </c>
      <c r="M57" s="98">
        <v>70</v>
      </c>
      <c r="N57" s="98">
        <v>66</v>
      </c>
      <c r="O57" s="98">
        <v>70</v>
      </c>
      <c r="P57" s="98">
        <v>69</v>
      </c>
      <c r="Q57" s="98">
        <v>66</v>
      </c>
      <c r="R57" s="98">
        <v>65</v>
      </c>
      <c r="S57" s="98">
        <v>67</v>
      </c>
      <c r="T57" s="98">
        <v>67</v>
      </c>
      <c r="U57" s="98">
        <v>62</v>
      </c>
      <c r="V57" s="78"/>
      <c r="W57" s="60">
        <v>2022</v>
      </c>
      <c r="X57" s="39"/>
      <c r="Y57" s="116">
        <v>56.684371256387244</v>
      </c>
      <c r="Z57" s="79">
        <v>66.432152029273041</v>
      </c>
      <c r="AA57" s="79">
        <v>10.641060114372747</v>
      </c>
      <c r="AB57" s="79">
        <v>84.13173522749338</v>
      </c>
      <c r="AC57" s="79">
        <v>46.572780160899079</v>
      </c>
      <c r="AD57" s="79">
        <v>44.60237349352311</v>
      </c>
      <c r="AE57" s="79">
        <v>39.724811549514634</v>
      </c>
      <c r="AF57" s="79">
        <v>56.549652521901585</v>
      </c>
      <c r="AG57" s="79">
        <v>45.560638610161682</v>
      </c>
      <c r="AH57" s="79">
        <v>44.814538342410664</v>
      </c>
      <c r="AI57" s="79">
        <v>33.088470516276921</v>
      </c>
      <c r="AJ57" s="79">
        <v>23.80973331171386</v>
      </c>
      <c r="AK57" s="79">
        <v>22.151930926495531</v>
      </c>
      <c r="AL57" s="79">
        <v>21.811532072129634</v>
      </c>
      <c r="AM57" s="79">
        <v>23.230202112492005</v>
      </c>
      <c r="AN57" s="79">
        <v>22.200213685145997</v>
      </c>
      <c r="AO57" s="79">
        <v>22.314796028920998</v>
      </c>
      <c r="AP57" s="79">
        <v>17.431484384775999</v>
      </c>
      <c r="AQ57" s="79">
        <v>18.955863602853</v>
      </c>
      <c r="AR57" s="79">
        <v>17.194799085151999</v>
      </c>
      <c r="AS57" s="80"/>
      <c r="AT57" s="60">
        <v>2019</v>
      </c>
      <c r="AU57" s="94"/>
      <c r="AV57" s="184">
        <v>-9.7477807728857968</v>
      </c>
      <c r="AW57" s="79">
        <v>55.791091914900292</v>
      </c>
      <c r="AX57" s="79">
        <v>-73.490675113120631</v>
      </c>
      <c r="AY57" s="79">
        <v>37.558955066594301</v>
      </c>
      <c r="AZ57" s="79">
        <v>1.9704066673759684</v>
      </c>
      <c r="BA57" s="79">
        <v>4.8775619440084768</v>
      </c>
      <c r="BB57" s="79">
        <v>-16.824840972386951</v>
      </c>
      <c r="BC57" s="79">
        <v>10.989013911739903</v>
      </c>
      <c r="BD57" s="79">
        <v>0.74610026775101801</v>
      </c>
      <c r="BE57" s="79">
        <v>11.726067826133743</v>
      </c>
      <c r="BF57" s="79">
        <v>9.2787372045630612</v>
      </c>
      <c r="BG57" s="79">
        <v>1.6578023852183286</v>
      </c>
      <c r="BH57" s="79">
        <v>0.34039885436589756</v>
      </c>
      <c r="BI57" s="79">
        <v>-1.4186700403623718</v>
      </c>
      <c r="BJ57" s="79">
        <v>1.0299884273460087</v>
      </c>
      <c r="BK57" s="79">
        <v>-0.11458234377500176</v>
      </c>
      <c r="BL57" s="79">
        <v>4.8833116441449995</v>
      </c>
      <c r="BM57" s="79">
        <v>-1.5243792180770015</v>
      </c>
      <c r="BN57" s="79">
        <v>1.7610645177010014</v>
      </c>
      <c r="BO57" s="81"/>
      <c r="BP57" s="119">
        <v>2.0783985353281711</v>
      </c>
      <c r="BQ57" s="120">
        <v>39.489572171235245</v>
      </c>
      <c r="BR57" s="217"/>
      <c r="BS57" s="42">
        <v>-0.14673287670389601</v>
      </c>
      <c r="BT57" s="42">
        <v>5.2430012907777828</v>
      </c>
      <c r="BU57" s="42">
        <v>-0.87351906999660511</v>
      </c>
      <c r="BV57" s="42">
        <v>0.80645722537576825</v>
      </c>
      <c r="BW57" s="42">
        <v>4.4177170698373347E-2</v>
      </c>
      <c r="BX57" s="42">
        <v>0.12278376545421454</v>
      </c>
      <c r="BY57" s="42">
        <v>-0.29752333077326543</v>
      </c>
      <c r="BZ57" s="42">
        <v>0.24119534420417343</v>
      </c>
      <c r="CA57" s="42">
        <v>1.6648621080292081E-2</v>
      </c>
      <c r="CB57" s="42">
        <v>0.35438530833165705</v>
      </c>
      <c r="CC57" s="42">
        <v>0.38970353355441101</v>
      </c>
      <c r="CD57" s="42">
        <v>7.4837827488684505E-2</v>
      </c>
      <c r="CE57" s="42">
        <v>1.5606370668516778E-2</v>
      </c>
      <c r="CF57" s="42">
        <v>-6.1070068761884921E-2</v>
      </c>
      <c r="CG57" s="42">
        <v>4.6395428528472449E-2</v>
      </c>
      <c r="CH57" s="42">
        <v>-5.1348147492138452E-3</v>
      </c>
      <c r="CI57" s="42">
        <v>0.28014319012383715</v>
      </c>
      <c r="CJ57" s="42">
        <v>-8.0417291979647421E-2</v>
      </c>
      <c r="CK57" s="42">
        <v>0.10241844112163601</v>
      </c>
      <c r="CL57" s="40"/>
      <c r="CM57" s="63">
        <v>0.33017663497070038</v>
      </c>
      <c r="CN57" s="64">
        <v>2.2965998018165368</v>
      </c>
    </row>
    <row r="58" spans="1:92" ht="12" x14ac:dyDescent="0.3">
      <c r="A58" s="77" t="s">
        <v>49</v>
      </c>
      <c r="B58" s="98">
        <v>57</v>
      </c>
      <c r="C58" s="188">
        <v>52</v>
      </c>
      <c r="D58" s="188">
        <v>38</v>
      </c>
      <c r="E58" s="98">
        <v>52</v>
      </c>
      <c r="F58" s="98">
        <v>53</v>
      </c>
      <c r="G58" s="98">
        <v>46</v>
      </c>
      <c r="H58" s="98">
        <v>43</v>
      </c>
      <c r="I58" s="98">
        <v>47</v>
      </c>
      <c r="J58" s="98">
        <v>38</v>
      </c>
      <c r="K58" s="98">
        <v>46</v>
      </c>
      <c r="L58" s="98">
        <v>47</v>
      </c>
      <c r="M58" s="98">
        <v>48</v>
      </c>
      <c r="N58" s="98">
        <v>47</v>
      </c>
      <c r="O58" s="98">
        <v>46</v>
      </c>
      <c r="P58" s="98">
        <v>49</v>
      </c>
      <c r="Q58" s="98">
        <v>38</v>
      </c>
      <c r="R58" s="98">
        <v>46</v>
      </c>
      <c r="S58" s="98">
        <v>47</v>
      </c>
      <c r="T58" s="98">
        <v>48</v>
      </c>
      <c r="U58" s="98">
        <v>43</v>
      </c>
      <c r="V58" s="78"/>
      <c r="W58" s="60">
        <v>2021</v>
      </c>
      <c r="X58" s="39"/>
      <c r="Y58" s="116">
        <v>56.249013477585187</v>
      </c>
      <c r="Z58" s="79">
        <v>57.583977873762635</v>
      </c>
      <c r="AA58" s="79">
        <v>21.667585509514176</v>
      </c>
      <c r="AB58" s="79">
        <v>80.274651522310918</v>
      </c>
      <c r="AC58" s="79">
        <v>56.856186355286653</v>
      </c>
      <c r="AD58" s="79">
        <v>106.15643911398307</v>
      </c>
      <c r="AE58" s="79">
        <v>111.62614352400298</v>
      </c>
      <c r="AF58" s="79">
        <v>80.223268925824613</v>
      </c>
      <c r="AG58" s="79">
        <v>145.01770795216072</v>
      </c>
      <c r="AH58" s="79">
        <v>80.233466059225535</v>
      </c>
      <c r="AI58" s="79">
        <v>71.868876150032506</v>
      </c>
      <c r="AJ58" s="79">
        <v>73.559011383974877</v>
      </c>
      <c r="AK58" s="79">
        <v>64.837266165042081</v>
      </c>
      <c r="AL58" s="79">
        <v>79.352521813068051</v>
      </c>
      <c r="AM58" s="79">
        <v>47.641275309309002</v>
      </c>
      <c r="AN58" s="79">
        <v>85.674941910008016</v>
      </c>
      <c r="AO58" s="79">
        <v>47.25755360884699</v>
      </c>
      <c r="AP58" s="79">
        <v>45.786477791576985</v>
      </c>
      <c r="AQ58" s="79">
        <v>39.695442236386995</v>
      </c>
      <c r="AR58" s="79">
        <v>44.343302125483987</v>
      </c>
      <c r="AS58" s="80"/>
      <c r="AT58" s="60">
        <v>2014</v>
      </c>
      <c r="AU58" s="94"/>
      <c r="AV58" s="184">
        <v>-1.3349643961774476</v>
      </c>
      <c r="AW58" s="79">
        <v>35.916392364248459</v>
      </c>
      <c r="AX58" s="79">
        <v>-58.607066012796743</v>
      </c>
      <c r="AY58" s="79">
        <v>23.418465167024266</v>
      </c>
      <c r="AZ58" s="79">
        <v>-49.300252758696416</v>
      </c>
      <c r="BA58" s="79">
        <v>-5.469704410019915</v>
      </c>
      <c r="BB58" s="79">
        <v>31.402874598178371</v>
      </c>
      <c r="BC58" s="79">
        <v>-64.794439026336107</v>
      </c>
      <c r="BD58" s="79">
        <v>64.784241892935185</v>
      </c>
      <c r="BE58" s="79">
        <v>8.3645899091930289</v>
      </c>
      <c r="BF58" s="79">
        <v>-1.690135233942371</v>
      </c>
      <c r="BG58" s="79">
        <v>8.7217452189327958</v>
      </c>
      <c r="BH58" s="79">
        <v>-14.51525564802597</v>
      </c>
      <c r="BI58" s="79">
        <v>31.71124650375905</v>
      </c>
      <c r="BJ58" s="79">
        <v>-38.033666600699014</v>
      </c>
      <c r="BK58" s="79">
        <v>38.417388301161026</v>
      </c>
      <c r="BL58" s="79">
        <v>1.4710758172700054</v>
      </c>
      <c r="BM58" s="79">
        <v>6.0910355551899897</v>
      </c>
      <c r="BN58" s="79">
        <v>-4.647859889096992</v>
      </c>
      <c r="BO58" s="81"/>
      <c r="BP58" s="119">
        <v>0.62661638695269439</v>
      </c>
      <c r="BQ58" s="120">
        <v>11.9057113521012</v>
      </c>
      <c r="BR58" s="217"/>
      <c r="BS58" s="42">
        <v>-2.3182913815089301E-2</v>
      </c>
      <c r="BT58" s="42">
        <v>1.6576093514654722</v>
      </c>
      <c r="BU58" s="42">
        <v>-0.73008184901939988</v>
      </c>
      <c r="BV58" s="42">
        <v>0.41188948236319312</v>
      </c>
      <c r="BW58" s="42">
        <v>-0.46441132700166576</v>
      </c>
      <c r="BX58" s="42">
        <v>-4.9000209425346331E-2</v>
      </c>
      <c r="BY58" s="42">
        <v>0.39144346794461637</v>
      </c>
      <c r="BZ58" s="42">
        <v>-0.4468036348203136</v>
      </c>
      <c r="CA58" s="42">
        <v>0.80744663137341877</v>
      </c>
      <c r="CB58" s="42">
        <v>0.11638681940331486</v>
      </c>
      <c r="CC58" s="42">
        <v>-2.2976589844579842E-2</v>
      </c>
      <c r="CD58" s="42">
        <v>0.1345174732804395</v>
      </c>
      <c r="CE58" s="42">
        <v>-0.18292116389469992</v>
      </c>
      <c r="CF58" s="42">
        <v>0.66562547492431934</v>
      </c>
      <c r="CG58" s="42">
        <v>-0.44392987906136128</v>
      </c>
      <c r="CH58" s="42">
        <v>0.81293645919853508</v>
      </c>
      <c r="CI58" s="42">
        <v>3.2129045260184341E-2</v>
      </c>
      <c r="CJ58" s="42">
        <v>0.15344420447359619</v>
      </c>
      <c r="CK58" s="42">
        <v>-0.10481537608417935</v>
      </c>
      <c r="CL58" s="40"/>
      <c r="CM58" s="63">
        <v>0.14291081403791867</v>
      </c>
      <c r="CN58" s="64">
        <v>0.26848950757907164</v>
      </c>
    </row>
    <row r="59" spans="1:92" ht="12" x14ac:dyDescent="0.3">
      <c r="A59" s="77" t="s">
        <v>27</v>
      </c>
      <c r="B59" s="98">
        <v>58</v>
      </c>
      <c r="C59" s="188">
        <v>56</v>
      </c>
      <c r="D59" s="188">
        <v>54</v>
      </c>
      <c r="E59" s="98">
        <v>63</v>
      </c>
      <c r="F59" s="98">
        <v>65</v>
      </c>
      <c r="G59" s="98">
        <v>59</v>
      </c>
      <c r="H59" s="98">
        <v>65</v>
      </c>
      <c r="I59" s="98">
        <v>58</v>
      </c>
      <c r="J59" s="98">
        <v>61</v>
      </c>
      <c r="K59" s="98">
        <v>62</v>
      </c>
      <c r="L59" s="98">
        <v>60</v>
      </c>
      <c r="M59" s="98">
        <v>55</v>
      </c>
      <c r="N59" s="98">
        <v>51</v>
      </c>
      <c r="O59" s="98">
        <v>50</v>
      </c>
      <c r="P59" s="98">
        <v>35</v>
      </c>
      <c r="Q59" s="98">
        <v>45</v>
      </c>
      <c r="R59" s="98">
        <v>50</v>
      </c>
      <c r="S59" s="98">
        <v>45</v>
      </c>
      <c r="T59" s="98">
        <v>58</v>
      </c>
      <c r="U59" s="98">
        <v>80</v>
      </c>
      <c r="V59" s="78"/>
      <c r="W59" s="60">
        <v>2008</v>
      </c>
      <c r="X59" s="39"/>
      <c r="Y59" s="116">
        <v>54.13908781964237</v>
      </c>
      <c r="Z59" s="79">
        <v>38.899401724627587</v>
      </c>
      <c r="AA59" s="79">
        <v>9.9237254877541421</v>
      </c>
      <c r="AB59" s="79">
        <v>41.832409905528621</v>
      </c>
      <c r="AC59" s="79">
        <v>32.585788543998177</v>
      </c>
      <c r="AD59" s="79">
        <v>59.829302457424333</v>
      </c>
      <c r="AE59" s="79">
        <v>33.424626405711194</v>
      </c>
      <c r="AF59" s="79">
        <v>45.197821104987803</v>
      </c>
      <c r="AG59" s="79">
        <v>38.066579057082087</v>
      </c>
      <c r="AH59" s="79">
        <v>30.774082377627696</v>
      </c>
      <c r="AI59" s="79">
        <v>33.946857121658439</v>
      </c>
      <c r="AJ59" s="79">
        <v>41.243481692172843</v>
      </c>
      <c r="AK59" s="79">
        <v>55.814034947975962</v>
      </c>
      <c r="AL59" s="79">
        <v>63.844783002804739</v>
      </c>
      <c r="AM59" s="79">
        <v>96.182690460763027</v>
      </c>
      <c r="AN59" s="79">
        <v>67.447238962553001</v>
      </c>
      <c r="AO59" s="79">
        <v>43.906234091990996</v>
      </c>
      <c r="AP59" s="79">
        <v>56.975898196808998</v>
      </c>
      <c r="AQ59" s="79">
        <v>22.836027351611001</v>
      </c>
      <c r="AR59" s="79">
        <v>9.8833785582970002</v>
      </c>
      <c r="AS59" s="80"/>
      <c r="AT59" s="60">
        <v>2008</v>
      </c>
      <c r="AU59" s="94"/>
      <c r="AV59" s="184">
        <v>15.239686095014783</v>
      </c>
      <c r="AW59" s="79">
        <v>28.975676236873447</v>
      </c>
      <c r="AX59" s="79">
        <v>-31.908684417774481</v>
      </c>
      <c r="AY59" s="79">
        <v>9.246621361530444</v>
      </c>
      <c r="AZ59" s="79">
        <v>-27.243513913426156</v>
      </c>
      <c r="BA59" s="79">
        <v>26.404676051713139</v>
      </c>
      <c r="BB59" s="79">
        <v>-11.773194699276608</v>
      </c>
      <c r="BC59" s="79">
        <v>7.1312420479057153</v>
      </c>
      <c r="BD59" s="79">
        <v>7.2924966794543913</v>
      </c>
      <c r="BE59" s="79">
        <v>-3.1727747440307432</v>
      </c>
      <c r="BF59" s="79">
        <v>-7.2966245705144033</v>
      </c>
      <c r="BG59" s="79">
        <v>-14.570553255803119</v>
      </c>
      <c r="BH59" s="79">
        <v>-8.0307480548287771</v>
      </c>
      <c r="BI59" s="79">
        <v>-32.337907457958288</v>
      </c>
      <c r="BJ59" s="79">
        <v>28.735451498210026</v>
      </c>
      <c r="BK59" s="79">
        <v>23.541004870562006</v>
      </c>
      <c r="BL59" s="79">
        <v>-13.069664104818003</v>
      </c>
      <c r="BM59" s="79">
        <v>34.139870845197997</v>
      </c>
      <c r="BN59" s="79">
        <v>12.952648793314001</v>
      </c>
      <c r="BO59" s="81"/>
      <c r="BP59" s="119">
        <v>2.3292478558602827</v>
      </c>
      <c r="BQ59" s="120">
        <v>44.255709261345373</v>
      </c>
      <c r="BR59" s="217"/>
      <c r="BS59" s="42">
        <v>0.39177173476594596</v>
      </c>
      <c r="BT59" s="42">
        <v>2.919838549809683</v>
      </c>
      <c r="BU59" s="42">
        <v>-0.76277423389746879</v>
      </c>
      <c r="BV59" s="42">
        <v>0.28376239381303958</v>
      </c>
      <c r="BW59" s="42">
        <v>-0.45535402878569675</v>
      </c>
      <c r="BX59" s="42">
        <v>0.78997669955112593</v>
      </c>
      <c r="BY59" s="42">
        <v>-0.26048146595229071</v>
      </c>
      <c r="BZ59" s="42">
        <v>0.18733603661133258</v>
      </c>
      <c r="CA59" s="42">
        <v>0.23696877749167045</v>
      </c>
      <c r="CB59" s="42">
        <v>-9.3462989302962041E-2</v>
      </c>
      <c r="CC59" s="42">
        <v>-0.17691582454104871</v>
      </c>
      <c r="CD59" s="42">
        <v>-0.26105536482686253</v>
      </c>
      <c r="CE59" s="42">
        <v>-0.12578550160435165</v>
      </c>
      <c r="CF59" s="42">
        <v>-0.33621338000677248</v>
      </c>
      <c r="CG59" s="42">
        <v>0.42604340726481138</v>
      </c>
      <c r="CH59" s="42">
        <v>0.5361654297483045</v>
      </c>
      <c r="CI59" s="42">
        <v>-0.22938934739865113</v>
      </c>
      <c r="CJ59" s="42">
        <v>1.4950004359138038</v>
      </c>
      <c r="CK59" s="42">
        <v>1.3105486870621159</v>
      </c>
      <c r="CL59" s="40"/>
      <c r="CM59" s="63">
        <v>0.30926210609030147</v>
      </c>
      <c r="CN59" s="64">
        <v>4.4777915770708923</v>
      </c>
    </row>
    <row r="60" spans="1:92" ht="12" x14ac:dyDescent="0.3">
      <c r="A60" s="77" t="s">
        <v>54</v>
      </c>
      <c r="B60" s="98">
        <v>60</v>
      </c>
      <c r="C60" s="188">
        <v>53</v>
      </c>
      <c r="D60" s="188"/>
      <c r="E60" s="98">
        <v>62</v>
      </c>
      <c r="F60" s="98">
        <v>60</v>
      </c>
      <c r="G60" s="98">
        <v>60</v>
      </c>
      <c r="H60" s="98">
        <v>66</v>
      </c>
      <c r="I60" s="98">
        <v>63</v>
      </c>
      <c r="J60" s="98">
        <v>64</v>
      </c>
      <c r="K60" s="98">
        <v>64</v>
      </c>
      <c r="L60" s="98">
        <v>55</v>
      </c>
      <c r="M60" s="98">
        <v>60</v>
      </c>
      <c r="N60" s="98">
        <v>54</v>
      </c>
      <c r="O60" s="98">
        <v>59</v>
      </c>
      <c r="P60" s="98">
        <v>48</v>
      </c>
      <c r="Q60" s="98">
        <v>73</v>
      </c>
      <c r="R60" s="98">
        <v>67</v>
      </c>
      <c r="S60" s="98">
        <v>54</v>
      </c>
      <c r="T60" s="98">
        <v>56</v>
      </c>
      <c r="U60" s="98">
        <v>49</v>
      </c>
      <c r="V60" s="78"/>
      <c r="W60" s="60">
        <v>2008</v>
      </c>
      <c r="X60" s="39"/>
      <c r="Y60" s="116">
        <v>50.835333006722536</v>
      </c>
      <c r="Z60" s="79">
        <v>49.698496291011686</v>
      </c>
      <c r="AA60" s="79">
        <v>5.1156122454794746</v>
      </c>
      <c r="AB60" s="79">
        <v>44.053179797857034</v>
      </c>
      <c r="AC60" s="79">
        <v>47.050221229751926</v>
      </c>
      <c r="AD60" s="79">
        <v>59.296043071833118</v>
      </c>
      <c r="AE60" s="79">
        <v>33.264720717423046</v>
      </c>
      <c r="AF60" s="79">
        <v>35.411906193762427</v>
      </c>
      <c r="AG60" s="79">
        <v>33.949457744464517</v>
      </c>
      <c r="AH60" s="79">
        <v>29.20695419427755</v>
      </c>
      <c r="AI60" s="79">
        <v>43.206519779310739</v>
      </c>
      <c r="AJ60" s="79">
        <v>30.969748973013971</v>
      </c>
      <c r="AK60" s="79">
        <v>48.942614286771111</v>
      </c>
      <c r="AL60" s="79">
        <v>30.032014100025755</v>
      </c>
      <c r="AM60" s="79">
        <v>49.176373072913982</v>
      </c>
      <c r="AN60" s="79">
        <v>18.687174241131991</v>
      </c>
      <c r="AO60" s="79">
        <v>20.838166293151001</v>
      </c>
      <c r="AP60" s="79">
        <v>25.709855928728995</v>
      </c>
      <c r="AQ60" s="79">
        <v>26.303582637061002</v>
      </c>
      <c r="AR60" s="79">
        <v>29.857444472759006</v>
      </c>
      <c r="AS60" s="80"/>
      <c r="AT60" s="60">
        <v>2017</v>
      </c>
      <c r="AU60" s="94"/>
      <c r="AV60" s="184">
        <v>1.1368367157108494</v>
      </c>
      <c r="AW60" s="79">
        <v>44.582884045532211</v>
      </c>
      <c r="AX60" s="79">
        <v>-38.937567552377558</v>
      </c>
      <c r="AY60" s="79">
        <v>-2.9970414318948926</v>
      </c>
      <c r="AZ60" s="79">
        <v>-12.245821842081192</v>
      </c>
      <c r="BA60" s="79">
        <v>26.031322354410072</v>
      </c>
      <c r="BB60" s="79">
        <v>-2.1471854763393807</v>
      </c>
      <c r="BC60" s="79">
        <v>1.4624484492979093</v>
      </c>
      <c r="BD60" s="79">
        <v>4.7425035501869672</v>
      </c>
      <c r="BE60" s="79">
        <v>-13.999565585033189</v>
      </c>
      <c r="BF60" s="79">
        <v>12.236770806296768</v>
      </c>
      <c r="BG60" s="79">
        <v>-17.97286531375714</v>
      </c>
      <c r="BH60" s="79">
        <v>18.910600186745356</v>
      </c>
      <c r="BI60" s="79">
        <v>-19.144358972888227</v>
      </c>
      <c r="BJ60" s="79">
        <v>30.489198831781991</v>
      </c>
      <c r="BK60" s="79">
        <v>-2.15099205201901</v>
      </c>
      <c r="BL60" s="79">
        <v>-4.8716896355779937</v>
      </c>
      <c r="BM60" s="79">
        <v>-0.59372670833200658</v>
      </c>
      <c r="BN60" s="79">
        <v>-3.5538618356980045</v>
      </c>
      <c r="BO60" s="81"/>
      <c r="BP60" s="119">
        <v>1.1040993965243964</v>
      </c>
      <c r="BQ60" s="120">
        <v>20.977888533963529</v>
      </c>
      <c r="BR60" s="217"/>
      <c r="BS60" s="42">
        <v>2.2874670272799769E-2</v>
      </c>
      <c r="BT60" s="42">
        <v>8.7150632038088656</v>
      </c>
      <c r="BU60" s="42">
        <v>-0.88387643595869725</v>
      </c>
      <c r="BV60" s="42">
        <v>-6.3698774491621979E-2</v>
      </c>
      <c r="BW60" s="42">
        <v>-0.20652005104701865</v>
      </c>
      <c r="BX60" s="42">
        <v>0.78255045564761527</v>
      </c>
      <c r="BY60" s="42">
        <v>-6.0634563544551434E-2</v>
      </c>
      <c r="BZ60" s="42">
        <v>4.3077225571779953E-2</v>
      </c>
      <c r="CA60" s="42">
        <v>0.16237583414692902</v>
      </c>
      <c r="CB60" s="42">
        <v>-0.32401511754568169</v>
      </c>
      <c r="CC60" s="42">
        <v>0.39512011598671637</v>
      </c>
      <c r="CD60" s="42">
        <v>-0.36722323839196913</v>
      </c>
      <c r="CE60" s="42">
        <v>0.629681383465025</v>
      </c>
      <c r="CF60" s="42">
        <v>-0.38929993768557958</v>
      </c>
      <c r="CG60" s="42">
        <v>1.6315574756440587</v>
      </c>
      <c r="CH60" s="42">
        <v>-0.1032236724555744</v>
      </c>
      <c r="CI60" s="42">
        <v>-0.18948723979951265</v>
      </c>
      <c r="CJ60" s="42">
        <v>-2.2572085199354608E-2</v>
      </c>
      <c r="CK60" s="42">
        <v>-0.11902766289795619</v>
      </c>
      <c r="CL60" s="40"/>
      <c r="CM60" s="63">
        <v>0.50803797818559315</v>
      </c>
      <c r="CN60" s="64">
        <v>0.70260160922690806</v>
      </c>
    </row>
    <row r="61" spans="1:92" ht="12" x14ac:dyDescent="0.3">
      <c r="A61" s="77" t="s">
        <v>38</v>
      </c>
      <c r="B61" s="98">
        <v>61</v>
      </c>
      <c r="C61" s="188">
        <v>59</v>
      </c>
      <c r="D61" s="188">
        <v>48</v>
      </c>
      <c r="E61" s="98">
        <v>57</v>
      </c>
      <c r="F61" s="98">
        <v>64</v>
      </c>
      <c r="G61" s="98">
        <v>65</v>
      </c>
      <c r="H61" s="98">
        <v>63</v>
      </c>
      <c r="I61" s="98">
        <v>59</v>
      </c>
      <c r="J61" s="98">
        <v>60</v>
      </c>
      <c r="K61" s="98">
        <v>45</v>
      </c>
      <c r="L61" s="98">
        <v>58</v>
      </c>
      <c r="M61" s="98">
        <v>47</v>
      </c>
      <c r="N61" s="98">
        <v>55</v>
      </c>
      <c r="O61" s="98">
        <v>41</v>
      </c>
      <c r="P61" s="98">
        <v>55</v>
      </c>
      <c r="Q61" s="98">
        <v>51</v>
      </c>
      <c r="R61" s="98">
        <v>57</v>
      </c>
      <c r="S61" s="98">
        <v>43</v>
      </c>
      <c r="T61" s="98">
        <v>75</v>
      </c>
      <c r="U61" s="98">
        <v>96</v>
      </c>
      <c r="V61" s="78"/>
      <c r="W61" s="60">
        <v>2009</v>
      </c>
      <c r="X61" s="39"/>
      <c r="Y61" s="116">
        <v>49.875005676294286</v>
      </c>
      <c r="Z61" s="79">
        <v>35.457504535521267</v>
      </c>
      <c r="AA61" s="79">
        <v>15.638734113008516</v>
      </c>
      <c r="AB61" s="79">
        <v>59.252345892402744</v>
      </c>
      <c r="AC61" s="79">
        <v>33.318218736148253</v>
      </c>
      <c r="AD61" s="79">
        <v>37.70586363518882</v>
      </c>
      <c r="AE61" s="79">
        <v>40.292316304158703</v>
      </c>
      <c r="AF61" s="79">
        <v>44.454101028189285</v>
      </c>
      <c r="AG61" s="79">
        <v>39.672618054920697</v>
      </c>
      <c r="AH61" s="79">
        <v>84.255398586153817</v>
      </c>
      <c r="AI61" s="79">
        <v>37.776976275915665</v>
      </c>
      <c r="AJ61" s="79">
        <v>74.647352816477024</v>
      </c>
      <c r="AK61" s="79">
        <v>44.484445592510781</v>
      </c>
      <c r="AL61" s="79">
        <v>87.70822650407834</v>
      </c>
      <c r="AM61" s="79">
        <v>34.347192417672005</v>
      </c>
      <c r="AN61" s="79">
        <v>41.117168208294999</v>
      </c>
      <c r="AO61" s="79">
        <v>30.662278954467006</v>
      </c>
      <c r="AP61" s="79">
        <v>64.400160122722994</v>
      </c>
      <c r="AQ61" s="79">
        <v>14.79648105007</v>
      </c>
      <c r="AR61" s="79">
        <v>4.5819097981080006</v>
      </c>
      <c r="AS61" s="80"/>
      <c r="AT61" s="60">
        <v>2009</v>
      </c>
      <c r="AU61" s="94"/>
      <c r="AV61" s="184">
        <v>14.41750114077302</v>
      </c>
      <c r="AW61" s="79">
        <v>19.818770422512749</v>
      </c>
      <c r="AX61" s="79">
        <v>-43.613611779394226</v>
      </c>
      <c r="AY61" s="79">
        <v>25.93412715625449</v>
      </c>
      <c r="AZ61" s="79">
        <v>-4.3876448990405663</v>
      </c>
      <c r="BA61" s="79">
        <v>-2.5864526689698835</v>
      </c>
      <c r="BB61" s="79">
        <v>-4.1617847240305821</v>
      </c>
      <c r="BC61" s="79">
        <v>4.781482973268588</v>
      </c>
      <c r="BD61" s="79">
        <v>-44.582780531233119</v>
      </c>
      <c r="BE61" s="79">
        <v>46.478422310238152</v>
      </c>
      <c r="BF61" s="79">
        <v>-36.870376540561359</v>
      </c>
      <c r="BG61" s="79">
        <v>30.162907223966243</v>
      </c>
      <c r="BH61" s="79">
        <v>-43.223780911567559</v>
      </c>
      <c r="BI61" s="79">
        <v>53.361034086406335</v>
      </c>
      <c r="BJ61" s="79">
        <v>-6.7699757906229934</v>
      </c>
      <c r="BK61" s="79">
        <v>10.454889253827993</v>
      </c>
      <c r="BL61" s="79">
        <v>-33.737881168255988</v>
      </c>
      <c r="BM61" s="79">
        <v>49.603679072652994</v>
      </c>
      <c r="BN61" s="79">
        <v>10.214571251961999</v>
      </c>
      <c r="BO61" s="81"/>
      <c r="BP61" s="119">
        <v>2.3838471514834887</v>
      </c>
      <c r="BQ61" s="120">
        <v>45.293095878186286</v>
      </c>
      <c r="BR61" s="217"/>
      <c r="BS61" s="42">
        <v>0.40661353159609948</v>
      </c>
      <c r="BT61" s="42">
        <v>1.2672873826806241</v>
      </c>
      <c r="BU61" s="42">
        <v>-0.73606557044328447</v>
      </c>
      <c r="BV61" s="42">
        <v>0.77837676022330471</v>
      </c>
      <c r="BW61" s="42">
        <v>-0.11636505508776673</v>
      </c>
      <c r="BX61" s="42">
        <v>-6.4192206013803377E-2</v>
      </c>
      <c r="BY61" s="42">
        <v>-9.3619815220006508E-2</v>
      </c>
      <c r="BZ61" s="42">
        <v>0.12052350481758856</v>
      </c>
      <c r="CA61" s="42">
        <v>-0.52913856298057638</v>
      </c>
      <c r="CB61" s="42">
        <v>1.230337281913958</v>
      </c>
      <c r="CC61" s="42">
        <v>-0.49392744885687234</v>
      </c>
      <c r="CD61" s="42">
        <v>0.67805514539321021</v>
      </c>
      <c r="CE61" s="42">
        <v>-0.49281330422930969</v>
      </c>
      <c r="CF61" s="42">
        <v>1.5535777549885417</v>
      </c>
      <c r="CG61" s="42">
        <v>-0.16465082800272257</v>
      </c>
      <c r="CH61" s="42">
        <v>0.3409690867842321</v>
      </c>
      <c r="CI61" s="42">
        <v>-0.52387883980356587</v>
      </c>
      <c r="CJ61" s="42">
        <v>3.352397026346905</v>
      </c>
      <c r="CK61" s="42">
        <v>2.2293261329980529</v>
      </c>
      <c r="CL61" s="40"/>
      <c r="CM61" s="63">
        <v>0.46014799879497942</v>
      </c>
      <c r="CN61" s="64">
        <v>9.8852002492255693</v>
      </c>
    </row>
    <row r="62" spans="1:92" ht="12" x14ac:dyDescent="0.3">
      <c r="A62" s="77" t="s">
        <v>42</v>
      </c>
      <c r="B62" s="98">
        <v>64</v>
      </c>
      <c r="C62" s="188">
        <v>35</v>
      </c>
      <c r="D62" s="188">
        <v>29</v>
      </c>
      <c r="E62" s="98">
        <v>65</v>
      </c>
      <c r="F62" s="98">
        <v>69</v>
      </c>
      <c r="G62" s="98">
        <v>55</v>
      </c>
      <c r="H62" s="98">
        <v>56</v>
      </c>
      <c r="I62" s="98">
        <v>49</v>
      </c>
      <c r="J62" s="98">
        <v>37</v>
      </c>
      <c r="K62" s="98">
        <v>63</v>
      </c>
      <c r="L62" s="98">
        <v>59</v>
      </c>
      <c r="M62" s="98">
        <v>51</v>
      </c>
      <c r="N62" s="98">
        <v>65</v>
      </c>
      <c r="O62" s="98">
        <v>64</v>
      </c>
      <c r="P62" s="98">
        <v>51</v>
      </c>
      <c r="Q62" s="98">
        <v>59</v>
      </c>
      <c r="R62" s="98">
        <v>66</v>
      </c>
      <c r="S62" s="98">
        <v>75</v>
      </c>
      <c r="T62" s="98">
        <v>86</v>
      </c>
      <c r="U62" s="98">
        <v>47</v>
      </c>
      <c r="V62" s="78"/>
      <c r="W62" s="60">
        <v>2021</v>
      </c>
      <c r="X62" s="39"/>
      <c r="Y62" s="116">
        <v>34.079810678290016</v>
      </c>
      <c r="Z62" s="79">
        <v>152.71231557354756</v>
      </c>
      <c r="AA62" s="79">
        <v>38.980275966933867</v>
      </c>
      <c r="AB62" s="79">
        <v>38.860625336615719</v>
      </c>
      <c r="AC62" s="79">
        <v>25.636542040054017</v>
      </c>
      <c r="AD62" s="79">
        <v>69.997696451165652</v>
      </c>
      <c r="AE62" s="79">
        <v>62.775707958639224</v>
      </c>
      <c r="AF62" s="79">
        <v>59.661974537172981</v>
      </c>
      <c r="AG62" s="79">
        <v>160.10193896745332</v>
      </c>
      <c r="AH62" s="79">
        <v>30.648791738170139</v>
      </c>
      <c r="AI62" s="79">
        <v>35.096561957253087</v>
      </c>
      <c r="AJ62" s="79">
        <v>51.972572375979851</v>
      </c>
      <c r="AK62" s="79">
        <v>22.528402889997484</v>
      </c>
      <c r="AL62" s="79">
        <v>27.795999378661708</v>
      </c>
      <c r="AM62" s="79">
        <v>44.162777660952997</v>
      </c>
      <c r="AN62" s="79">
        <v>25.707774314761</v>
      </c>
      <c r="AO62" s="79">
        <v>22.178890330803998</v>
      </c>
      <c r="AP62" s="79">
        <v>12.965294088932998</v>
      </c>
      <c r="AQ62" s="79">
        <v>9.0584166509999999</v>
      </c>
      <c r="AR62" s="79">
        <v>38.329945587457004</v>
      </c>
      <c r="AS62" s="80"/>
      <c r="AT62" s="60">
        <v>2014</v>
      </c>
      <c r="AU62" s="94"/>
      <c r="AV62" s="184">
        <v>-118.63250489525754</v>
      </c>
      <c r="AW62" s="79">
        <v>113.73203960661368</v>
      </c>
      <c r="AX62" s="79">
        <v>0.11965063031814793</v>
      </c>
      <c r="AY62" s="79">
        <v>13.224083296561702</v>
      </c>
      <c r="AZ62" s="79">
        <v>-44.361154411111634</v>
      </c>
      <c r="BA62" s="79">
        <v>7.2219884925264282</v>
      </c>
      <c r="BB62" s="79">
        <v>3.1137334214662431</v>
      </c>
      <c r="BC62" s="79">
        <v>-100.43996443028034</v>
      </c>
      <c r="BD62" s="79">
        <v>129.45314722928319</v>
      </c>
      <c r="BE62" s="79">
        <v>-4.4477702190829476</v>
      </c>
      <c r="BF62" s="79">
        <v>-16.876010418726764</v>
      </c>
      <c r="BG62" s="79">
        <v>29.444169485982368</v>
      </c>
      <c r="BH62" s="79">
        <v>-5.2675964886642248</v>
      </c>
      <c r="BI62" s="79">
        <v>-16.366778282291289</v>
      </c>
      <c r="BJ62" s="79">
        <v>18.455003346191997</v>
      </c>
      <c r="BK62" s="79">
        <v>3.5288839839570016</v>
      </c>
      <c r="BL62" s="79">
        <v>9.2135962418710005</v>
      </c>
      <c r="BM62" s="79">
        <v>3.906877437932998</v>
      </c>
      <c r="BN62" s="79">
        <v>-29.271528936457003</v>
      </c>
      <c r="BO62" s="81"/>
      <c r="BP62" s="119">
        <v>-0.22369131100878847</v>
      </c>
      <c r="BQ62" s="120">
        <v>-4.250134909166988</v>
      </c>
      <c r="BR62" s="217"/>
      <c r="BS62" s="42">
        <v>-0.77683652722902441</v>
      </c>
      <c r="BT62" s="42">
        <v>2.9176817450725627</v>
      </c>
      <c r="BU62" s="42">
        <v>3.0789682173593125E-3</v>
      </c>
      <c r="BV62" s="42">
        <v>0.51582944672883957</v>
      </c>
      <c r="BW62" s="42">
        <v>-0.63375163269923429</v>
      </c>
      <c r="BX62" s="42">
        <v>0.11504431773648416</v>
      </c>
      <c r="BY62" s="42">
        <v>5.218958047602329E-2</v>
      </c>
      <c r="BZ62" s="42">
        <v>-0.62735008131724435</v>
      </c>
      <c r="CA62" s="42">
        <v>4.2237602165589339</v>
      </c>
      <c r="CB62" s="42">
        <v>-0.12672951340647676</v>
      </c>
      <c r="CC62" s="42">
        <v>-0.32470993155086436</v>
      </c>
      <c r="CD62" s="42">
        <v>1.3069798879997596</v>
      </c>
      <c r="CE62" s="42">
        <v>-0.18950915982204353</v>
      </c>
      <c r="CF62" s="42">
        <v>-0.37060119741431374</v>
      </c>
      <c r="CG62" s="42">
        <v>0.7178763560093735</v>
      </c>
      <c r="CH62" s="42">
        <v>0.15911003351938557</v>
      </c>
      <c r="CI62" s="42">
        <v>0.71063534530509442</v>
      </c>
      <c r="CJ62" s="42">
        <v>0.43129805002971455</v>
      </c>
      <c r="CK62" s="42">
        <v>-0.76367259300351698</v>
      </c>
      <c r="CL62" s="40"/>
      <c r="CM62" s="63">
        <v>0.38633280585320068</v>
      </c>
      <c r="CN62" s="64">
        <v>-0.11088288397043256</v>
      </c>
    </row>
    <row r="63" spans="1:92" ht="12" x14ac:dyDescent="0.3">
      <c r="A63" s="77" t="s">
        <v>25</v>
      </c>
      <c r="B63" s="98">
        <v>65</v>
      </c>
      <c r="C63" s="188">
        <v>69</v>
      </c>
      <c r="D63" s="188"/>
      <c r="E63" s="98" t="s">
        <v>270</v>
      </c>
      <c r="F63" s="98" t="s">
        <v>270</v>
      </c>
      <c r="G63" s="98">
        <v>77</v>
      </c>
      <c r="H63" s="98">
        <v>81</v>
      </c>
      <c r="I63" s="98">
        <v>90</v>
      </c>
      <c r="J63" s="98">
        <v>73</v>
      </c>
      <c r="K63" s="98">
        <v>68</v>
      </c>
      <c r="L63" s="98">
        <v>71</v>
      </c>
      <c r="M63" s="98">
        <v>73</v>
      </c>
      <c r="N63" s="98">
        <v>74</v>
      </c>
      <c r="O63" s="98">
        <v>65</v>
      </c>
      <c r="P63" s="98">
        <v>59</v>
      </c>
      <c r="Q63" s="98">
        <v>76</v>
      </c>
      <c r="R63" s="98">
        <v>56</v>
      </c>
      <c r="S63" s="98">
        <v>73</v>
      </c>
      <c r="T63" s="98">
        <v>61</v>
      </c>
      <c r="U63" s="98">
        <v>88</v>
      </c>
      <c r="V63" s="78"/>
      <c r="W63" s="60">
        <v>2006</v>
      </c>
      <c r="X63" s="39"/>
      <c r="Y63" s="116">
        <v>33.454194000011562</v>
      </c>
      <c r="Z63" s="79">
        <v>22.627704686096632</v>
      </c>
      <c r="AA63" s="79">
        <v>2.759456128047868</v>
      </c>
      <c r="AB63" s="79">
        <v>29.036314695929519</v>
      </c>
      <c r="AC63" s="79">
        <v>18.489728872097523</v>
      </c>
      <c r="AD63" s="79">
        <v>20.656815198152984</v>
      </c>
      <c r="AE63" s="79">
        <v>17.523905536514039</v>
      </c>
      <c r="AF63" s="79">
        <v>10.883528380278232</v>
      </c>
      <c r="AG63" s="79">
        <v>23.697578021026672</v>
      </c>
      <c r="AH63" s="79">
        <v>27.210827471450575</v>
      </c>
      <c r="AI63" s="79">
        <v>21.693590396567309</v>
      </c>
      <c r="AJ63" s="79">
        <v>21.044719126621072</v>
      </c>
      <c r="AK63" s="79">
        <v>17.397063676568838</v>
      </c>
      <c r="AL63" s="79">
        <v>25.851022169443738</v>
      </c>
      <c r="AM63" s="79">
        <v>30.919889531486003</v>
      </c>
      <c r="AN63" s="79">
        <v>17.217904843793001</v>
      </c>
      <c r="AO63" s="79">
        <v>32.210719441581993</v>
      </c>
      <c r="AP63" s="79">
        <v>14.415046404968997</v>
      </c>
      <c r="AQ63" s="79">
        <v>22.090481426330001</v>
      </c>
      <c r="AR63" s="79">
        <v>7.0903003679699994</v>
      </c>
      <c r="AS63" s="80"/>
      <c r="AT63" s="60">
        <v>2023</v>
      </c>
      <c r="AU63" s="94"/>
      <c r="AV63" s="184">
        <v>10.82648931391493</v>
      </c>
      <c r="AW63" s="79">
        <v>19.868248558048762</v>
      </c>
      <c r="AX63" s="79">
        <v>-26.27685856788165</v>
      </c>
      <c r="AY63" s="79">
        <v>10.546585823831997</v>
      </c>
      <c r="AZ63" s="79">
        <v>-2.1670863260554611</v>
      </c>
      <c r="BA63" s="79">
        <v>3.1329096616389442</v>
      </c>
      <c r="BB63" s="79">
        <v>6.6403771562358074</v>
      </c>
      <c r="BC63" s="79">
        <v>-12.81404964074844</v>
      </c>
      <c r="BD63" s="79">
        <v>-3.5132494504239027</v>
      </c>
      <c r="BE63" s="79">
        <v>5.5172370748832655</v>
      </c>
      <c r="BF63" s="79">
        <v>0.64887126994623756</v>
      </c>
      <c r="BG63" s="79">
        <v>3.647655450052234</v>
      </c>
      <c r="BH63" s="79">
        <v>-8.4539584928749001</v>
      </c>
      <c r="BI63" s="79">
        <v>-5.0688673620422655</v>
      </c>
      <c r="BJ63" s="79">
        <v>13.701984687693002</v>
      </c>
      <c r="BK63" s="79">
        <v>-14.992814597788993</v>
      </c>
      <c r="BL63" s="79">
        <v>17.795673036612996</v>
      </c>
      <c r="BM63" s="79">
        <v>-7.6754350213610039</v>
      </c>
      <c r="BN63" s="79">
        <v>15.000181058360003</v>
      </c>
      <c r="BO63" s="81"/>
      <c r="BP63" s="119">
        <v>1.3875733490548192</v>
      </c>
      <c r="BQ63" s="120">
        <v>26.363893632041563</v>
      </c>
      <c r="BR63" s="217"/>
      <c r="BS63" s="42">
        <v>0.47846166741636686</v>
      </c>
      <c r="BT63" s="42">
        <v>7.2000595900411106</v>
      </c>
      <c r="BU63" s="42">
        <v>-0.90496534574221621</v>
      </c>
      <c r="BV63" s="42">
        <v>0.57040240539966147</v>
      </c>
      <c r="BW63" s="42">
        <v>-0.10490902422602055</v>
      </c>
      <c r="BX63" s="42">
        <v>0.17877919138008336</v>
      </c>
      <c r="BY63" s="42">
        <v>0.61013091749442827</v>
      </c>
      <c r="BZ63" s="42">
        <v>-0.5407324592149727</v>
      </c>
      <c r="CA63" s="42">
        <v>-0.12911218720231799</v>
      </c>
      <c r="CB63" s="42">
        <v>0.25432567749395174</v>
      </c>
      <c r="CC63" s="42">
        <v>3.0832973633058813E-2</v>
      </c>
      <c r="CD63" s="42">
        <v>0.2096707535171618</v>
      </c>
      <c r="CE63" s="42">
        <v>-0.32702608188807303</v>
      </c>
      <c r="CF63" s="42">
        <v>-0.16393549391179396</v>
      </c>
      <c r="CG63" s="42">
        <v>0.79579860685735659</v>
      </c>
      <c r="CH63" s="42">
        <v>-0.46546040751993334</v>
      </c>
      <c r="CI63" s="42">
        <v>1.234520690164318</v>
      </c>
      <c r="CJ63" s="42">
        <v>-0.34745440233876157</v>
      </c>
      <c r="CK63" s="42">
        <v>2.1155917633789403</v>
      </c>
      <c r="CL63" s="40"/>
      <c r="CM63" s="63">
        <v>0.56289362288064992</v>
      </c>
      <c r="CN63" s="64">
        <v>3.7183041992323549</v>
      </c>
    </row>
    <row r="64" spans="1:92" ht="12" x14ac:dyDescent="0.3">
      <c r="A64" s="77" t="s">
        <v>34</v>
      </c>
      <c r="B64" s="98">
        <v>66</v>
      </c>
      <c r="C64" s="188">
        <v>73</v>
      </c>
      <c r="D64" s="188">
        <v>59</v>
      </c>
      <c r="E64" s="98">
        <v>100</v>
      </c>
      <c r="F64" s="98" t="s">
        <v>270</v>
      </c>
      <c r="G64" s="98">
        <v>79</v>
      </c>
      <c r="H64" s="98">
        <v>79</v>
      </c>
      <c r="I64" s="98">
        <v>57</v>
      </c>
      <c r="J64" s="98">
        <v>82</v>
      </c>
      <c r="K64" s="98">
        <v>78</v>
      </c>
      <c r="L64" s="98">
        <v>86</v>
      </c>
      <c r="M64" s="98">
        <v>65</v>
      </c>
      <c r="N64" s="98">
        <v>64</v>
      </c>
      <c r="O64" s="98">
        <v>75</v>
      </c>
      <c r="P64" s="98">
        <v>70</v>
      </c>
      <c r="Q64" s="98">
        <v>86</v>
      </c>
      <c r="R64" s="98">
        <v>75</v>
      </c>
      <c r="S64" s="98">
        <v>90</v>
      </c>
      <c r="T64" s="98">
        <v>93</v>
      </c>
      <c r="U64" s="98">
        <v>82</v>
      </c>
      <c r="V64" s="78"/>
      <c r="W64" s="60">
        <v>2015</v>
      </c>
      <c r="X64" s="39"/>
      <c r="Y64" s="116">
        <v>33.089178975062353</v>
      </c>
      <c r="Z64" s="79">
        <v>17.714765954791641</v>
      </c>
      <c r="AA64" s="79">
        <v>4.3224574579465065</v>
      </c>
      <c r="AB64" s="79">
        <v>10.147830097763698</v>
      </c>
      <c r="AC64" s="79">
        <v>10.571713812948607</v>
      </c>
      <c r="AD64" s="79">
        <v>19.660489095743333</v>
      </c>
      <c r="AE64" s="79">
        <v>19.079196689608608</v>
      </c>
      <c r="AF64" s="79">
        <v>48.674639635202034</v>
      </c>
      <c r="AG64" s="79">
        <v>16.117734007491798</v>
      </c>
      <c r="AH64" s="79">
        <v>20.615963867901812</v>
      </c>
      <c r="AI64" s="79">
        <v>11.074205589188637</v>
      </c>
      <c r="AJ64" s="79">
        <v>25.951475074558566</v>
      </c>
      <c r="AK64" s="79">
        <v>22.582227249944935</v>
      </c>
      <c r="AL64" s="79">
        <v>13.959688093052149</v>
      </c>
      <c r="AM64" s="79">
        <v>17.694074944823999</v>
      </c>
      <c r="AN64" s="79">
        <v>8.6162357204939983</v>
      </c>
      <c r="AO64" s="79">
        <v>14.350365613008996</v>
      </c>
      <c r="AP64" s="79">
        <v>7.2377559380669991</v>
      </c>
      <c r="AQ64" s="79">
        <v>6.5551212397670007</v>
      </c>
      <c r="AR64" s="79">
        <v>9.588154476999998</v>
      </c>
      <c r="AS64" s="80"/>
      <c r="AT64" s="60">
        <v>2015</v>
      </c>
      <c r="AU64" s="94"/>
      <c r="AV64" s="184">
        <v>15.374413020270712</v>
      </c>
      <c r="AW64" s="79">
        <v>13.392308496845136</v>
      </c>
      <c r="AX64" s="79">
        <v>-5.8253726398171919</v>
      </c>
      <c r="AY64" s="79">
        <v>-0.42388371518490864</v>
      </c>
      <c r="AZ64" s="79">
        <v>-9.0887752827947264</v>
      </c>
      <c r="BA64" s="79">
        <v>0.58129240613472533</v>
      </c>
      <c r="BB64" s="79">
        <v>-29.595442945593426</v>
      </c>
      <c r="BC64" s="79">
        <v>32.556905627710236</v>
      </c>
      <c r="BD64" s="79">
        <v>-4.4982298604100137</v>
      </c>
      <c r="BE64" s="79">
        <v>9.5417582787131749</v>
      </c>
      <c r="BF64" s="79">
        <v>-14.877269485369929</v>
      </c>
      <c r="BG64" s="79">
        <v>3.3692478246136304</v>
      </c>
      <c r="BH64" s="79">
        <v>8.6225391568927865</v>
      </c>
      <c r="BI64" s="79">
        <v>-3.7343868517718501</v>
      </c>
      <c r="BJ64" s="79">
        <v>9.0778392243300008</v>
      </c>
      <c r="BK64" s="79">
        <v>-5.7341298925149982</v>
      </c>
      <c r="BL64" s="79">
        <v>7.1126096749419974</v>
      </c>
      <c r="BM64" s="79">
        <v>0.68263469829999845</v>
      </c>
      <c r="BN64" s="79">
        <v>-3.0330332372329973</v>
      </c>
      <c r="BO64" s="81"/>
      <c r="BP64" s="119">
        <v>1.2368960262138082</v>
      </c>
      <c r="BQ64" s="120">
        <v>23.501024498062357</v>
      </c>
      <c r="BR64" s="217"/>
      <c r="BS64" s="42">
        <v>0.8678868837164686</v>
      </c>
      <c r="BT64" s="42">
        <v>3.0983089196689262</v>
      </c>
      <c r="BU64" s="42">
        <v>-0.57405106152702956</v>
      </c>
      <c r="BV64" s="42">
        <v>-4.009602630991782E-2</v>
      </c>
      <c r="BW64" s="42">
        <v>-0.46228632657783297</v>
      </c>
      <c r="BX64" s="42">
        <v>3.0467341764515821E-2</v>
      </c>
      <c r="BY64" s="42">
        <v>-0.60802592823285484</v>
      </c>
      <c r="BZ64" s="42">
        <v>2.0199431019631686</v>
      </c>
      <c r="CA64" s="42">
        <v>-0.21819158634700409</v>
      </c>
      <c r="CB64" s="42">
        <v>0.86162011368368163</v>
      </c>
      <c r="CC64" s="42">
        <v>-0.57327259597489344</v>
      </c>
      <c r="CD64" s="42">
        <v>0.1491990930443694</v>
      </c>
      <c r="CE64" s="42">
        <v>0.61767419869390161</v>
      </c>
      <c r="CF64" s="42">
        <v>-0.21105295775093691</v>
      </c>
      <c r="CG64" s="42">
        <v>1.0535736856337463</v>
      </c>
      <c r="CH64" s="42">
        <v>-0.39958075265461201</v>
      </c>
      <c r="CI64" s="42">
        <v>0.98270924521414238</v>
      </c>
      <c r="CJ64" s="42">
        <v>0.1041376159694436</v>
      </c>
      <c r="CK64" s="42">
        <v>-0.31633128612066252</v>
      </c>
      <c r="CL64" s="40"/>
      <c r="CM64" s="63">
        <v>0.33592798304508537</v>
      </c>
      <c r="CN64" s="64">
        <v>2.4510477542301241</v>
      </c>
    </row>
    <row r="65" spans="1:92" ht="12" x14ac:dyDescent="0.3">
      <c r="A65" s="77" t="s">
        <v>21</v>
      </c>
      <c r="B65" s="98">
        <v>67</v>
      </c>
      <c r="C65" s="188">
        <v>63</v>
      </c>
      <c r="D65" s="188">
        <v>56</v>
      </c>
      <c r="E65" s="98">
        <v>72</v>
      </c>
      <c r="F65" s="98">
        <v>62</v>
      </c>
      <c r="G65" s="98">
        <v>68</v>
      </c>
      <c r="H65" s="98">
        <v>75</v>
      </c>
      <c r="I65" s="98">
        <v>64</v>
      </c>
      <c r="J65" s="98">
        <v>77</v>
      </c>
      <c r="K65" s="98">
        <v>69</v>
      </c>
      <c r="L65" s="98">
        <v>74</v>
      </c>
      <c r="M65" s="98">
        <v>74</v>
      </c>
      <c r="N65" s="98">
        <v>71</v>
      </c>
      <c r="O65" s="98">
        <v>67</v>
      </c>
      <c r="P65" s="98">
        <v>68</v>
      </c>
      <c r="Q65" s="98">
        <v>58</v>
      </c>
      <c r="R65" s="98">
        <v>64</v>
      </c>
      <c r="S65" s="98">
        <v>64</v>
      </c>
      <c r="T65" s="98">
        <v>81</v>
      </c>
      <c r="U65" s="98">
        <v>69</v>
      </c>
      <c r="V65" s="78"/>
      <c r="W65" s="60">
        <v>2021</v>
      </c>
      <c r="X65" s="39"/>
      <c r="Y65" s="116">
        <v>29.201884790874328</v>
      </c>
      <c r="Z65" s="79">
        <v>30.192148036609193</v>
      </c>
      <c r="AA65" s="79">
        <v>8.2797135555138048</v>
      </c>
      <c r="AB65" s="79">
        <v>27.144247669618707</v>
      </c>
      <c r="AC65" s="79">
        <v>41.115345090734735</v>
      </c>
      <c r="AD65" s="79">
        <v>31.053696672273791</v>
      </c>
      <c r="AE65" s="79">
        <v>23.5970186335955</v>
      </c>
      <c r="AF65" s="79">
        <v>34.4070382712693</v>
      </c>
      <c r="AG65" s="79">
        <v>19.02570392610891</v>
      </c>
      <c r="AH65" s="79">
        <v>26.661666657951805</v>
      </c>
      <c r="AI65" s="79">
        <v>17.929995718028756</v>
      </c>
      <c r="AJ65" s="79">
        <v>19.992145990686641</v>
      </c>
      <c r="AK65" s="79">
        <v>19.008003098364824</v>
      </c>
      <c r="AL65" s="79">
        <v>23.481713333771317</v>
      </c>
      <c r="AM65" s="79">
        <v>17.749364316139999</v>
      </c>
      <c r="AN65" s="79">
        <v>26.993115643158987</v>
      </c>
      <c r="AO65" s="79">
        <v>22.317596280242999</v>
      </c>
      <c r="AP65" s="79">
        <v>18.856335160344997</v>
      </c>
      <c r="AQ65" s="79">
        <v>10.238176751848998</v>
      </c>
      <c r="AR65" s="79">
        <v>12.749950390112</v>
      </c>
      <c r="AS65" s="80"/>
      <c r="AT65" s="60">
        <v>2018</v>
      </c>
      <c r="AU65" s="94"/>
      <c r="AV65" s="184">
        <v>-0.9902632457348659</v>
      </c>
      <c r="AW65" s="79">
        <v>21.912434481095389</v>
      </c>
      <c r="AX65" s="79">
        <v>-18.864534114104902</v>
      </c>
      <c r="AY65" s="79">
        <v>-13.971097421116028</v>
      </c>
      <c r="AZ65" s="79">
        <v>10.061648418460944</v>
      </c>
      <c r="BA65" s="79">
        <v>7.4566780386782909</v>
      </c>
      <c r="BB65" s="79">
        <v>-10.8100196376738</v>
      </c>
      <c r="BC65" s="79">
        <v>15.38133434516039</v>
      </c>
      <c r="BD65" s="79">
        <v>-7.6359627318428949</v>
      </c>
      <c r="BE65" s="79">
        <v>8.731670939923049</v>
      </c>
      <c r="BF65" s="79">
        <v>-2.0621502726578846</v>
      </c>
      <c r="BG65" s="79">
        <v>0.98414289232181673</v>
      </c>
      <c r="BH65" s="79">
        <v>-4.473710235406493</v>
      </c>
      <c r="BI65" s="79">
        <v>5.7323490176313179</v>
      </c>
      <c r="BJ65" s="79">
        <v>-9.2437513270189875</v>
      </c>
      <c r="BK65" s="79">
        <v>4.6755193629159884</v>
      </c>
      <c r="BL65" s="79">
        <v>3.4612611198980012</v>
      </c>
      <c r="BM65" s="79">
        <v>8.618158408495999</v>
      </c>
      <c r="BN65" s="79">
        <v>-2.5117736382630014</v>
      </c>
      <c r="BO65" s="81"/>
      <c r="BP65" s="119">
        <v>0.86589128425064876</v>
      </c>
      <c r="BQ65" s="120">
        <v>16.451934400762326</v>
      </c>
      <c r="BR65" s="217"/>
      <c r="BS65" s="42">
        <v>-3.279870132241447E-2</v>
      </c>
      <c r="BT65" s="42">
        <v>2.6465208408693064</v>
      </c>
      <c r="BU65" s="42">
        <v>-0.69497354812375578</v>
      </c>
      <c r="BV65" s="42">
        <v>-0.33980250902148912</v>
      </c>
      <c r="BW65" s="42">
        <v>0.32400807300486267</v>
      </c>
      <c r="BX65" s="42">
        <v>0.31600085394101796</v>
      </c>
      <c r="BY65" s="42">
        <v>-0.31418047529828874</v>
      </c>
      <c r="BZ65" s="42">
        <v>0.80845021056238742</v>
      </c>
      <c r="CA65" s="42">
        <v>-0.28640230296951374</v>
      </c>
      <c r="CB65" s="42">
        <v>0.48698678333443679</v>
      </c>
      <c r="CC65" s="42">
        <v>-0.10314801990834499</v>
      </c>
      <c r="CD65" s="42">
        <v>5.177518581141638E-2</v>
      </c>
      <c r="CE65" s="42">
        <v>-0.19051890174352903</v>
      </c>
      <c r="CF65" s="42">
        <v>0.32296080668188942</v>
      </c>
      <c r="CG65" s="42">
        <v>-0.34244847646409737</v>
      </c>
      <c r="CH65" s="42">
        <v>0.20949923567956397</v>
      </c>
      <c r="CI65" s="42">
        <v>0.18355958835400088</v>
      </c>
      <c r="CJ65" s="42">
        <v>0.84176691000568771</v>
      </c>
      <c r="CK65" s="42">
        <v>-0.19700262051301498</v>
      </c>
      <c r="CL65" s="40"/>
      <c r="CM65" s="63">
        <v>0.19422383857263792</v>
      </c>
      <c r="CN65" s="64">
        <v>1.2903528168643965</v>
      </c>
    </row>
    <row r="66" spans="1:92" ht="12" x14ac:dyDescent="0.3">
      <c r="A66" s="77" t="s">
        <v>31</v>
      </c>
      <c r="B66" s="98">
        <v>68</v>
      </c>
      <c r="C66" s="188">
        <v>54</v>
      </c>
      <c r="D66" s="188">
        <v>45</v>
      </c>
      <c r="E66" s="98">
        <v>36</v>
      </c>
      <c r="F66" s="98">
        <v>35</v>
      </c>
      <c r="G66" s="98">
        <v>34</v>
      </c>
      <c r="H66" s="98">
        <v>38</v>
      </c>
      <c r="I66" s="98">
        <v>35</v>
      </c>
      <c r="J66" s="98">
        <v>24</v>
      </c>
      <c r="K66" s="98">
        <v>24</v>
      </c>
      <c r="L66" s="98">
        <v>24</v>
      </c>
      <c r="M66" s="98">
        <v>20</v>
      </c>
      <c r="N66" s="98">
        <v>26</v>
      </c>
      <c r="O66" s="98">
        <v>32</v>
      </c>
      <c r="P66" s="98">
        <v>21</v>
      </c>
      <c r="Q66" s="98">
        <v>14</v>
      </c>
      <c r="R66" s="98">
        <v>18</v>
      </c>
      <c r="S66" s="98">
        <v>25</v>
      </c>
      <c r="T66" s="98">
        <v>21</v>
      </c>
      <c r="U66" s="98">
        <v>16</v>
      </c>
      <c r="V66" s="78"/>
      <c r="W66" s="60">
        <v>2007</v>
      </c>
      <c r="X66" s="39"/>
      <c r="Y66" s="116">
        <v>27.602072541983354</v>
      </c>
      <c r="Z66" s="79">
        <v>46.521730455819828</v>
      </c>
      <c r="AA66" s="79">
        <v>18.83608183984909</v>
      </c>
      <c r="AB66" s="79">
        <v>182.35035504118764</v>
      </c>
      <c r="AC66" s="79">
        <v>197.24001650264836</v>
      </c>
      <c r="AD66" s="79">
        <v>202.41748913724038</v>
      </c>
      <c r="AE66" s="79">
        <v>132.41011051559039</v>
      </c>
      <c r="AF66" s="79">
        <v>173.97689071294897</v>
      </c>
      <c r="AG66" s="79">
        <v>284.38148291977632</v>
      </c>
      <c r="AH66" s="79">
        <v>290.10226434012884</v>
      </c>
      <c r="AI66" s="79">
        <v>256.84904348547764</v>
      </c>
      <c r="AJ66" s="79">
        <v>282.83717581640985</v>
      </c>
      <c r="AK66" s="79">
        <v>176.3365655321056</v>
      </c>
      <c r="AL66" s="79">
        <v>127.79224242585315</v>
      </c>
      <c r="AM66" s="79">
        <v>179.26795272785105</v>
      </c>
      <c r="AN66" s="79">
        <v>270.63932345987598</v>
      </c>
      <c r="AO66" s="79">
        <v>237.25632981216097</v>
      </c>
      <c r="AP66" s="79">
        <v>135.7302881028441</v>
      </c>
      <c r="AQ66" s="79">
        <v>151.00515594883998</v>
      </c>
      <c r="AR66" s="79">
        <v>158.53275900223997</v>
      </c>
      <c r="AS66" s="80"/>
      <c r="AT66" s="60">
        <v>2013</v>
      </c>
      <c r="AU66" s="94"/>
      <c r="AV66" s="184">
        <v>-18.919657913836474</v>
      </c>
      <c r="AW66" s="79">
        <v>27.685648615970738</v>
      </c>
      <c r="AX66" s="79">
        <v>-163.51427320133854</v>
      </c>
      <c r="AY66" s="79">
        <v>-14.889661461460719</v>
      </c>
      <c r="AZ66" s="79">
        <v>-5.1774726345920214</v>
      </c>
      <c r="BA66" s="79">
        <v>70.007378621649991</v>
      </c>
      <c r="BB66" s="79">
        <v>-41.566780197358582</v>
      </c>
      <c r="BC66" s="79">
        <v>-110.40459220682735</v>
      </c>
      <c r="BD66" s="79">
        <v>-5.7207814203525231</v>
      </c>
      <c r="BE66" s="79">
        <v>33.253220854651204</v>
      </c>
      <c r="BF66" s="79">
        <v>-25.988132330932217</v>
      </c>
      <c r="BG66" s="79">
        <v>106.50061028430426</v>
      </c>
      <c r="BH66" s="79">
        <v>48.544323106252449</v>
      </c>
      <c r="BI66" s="79">
        <v>-51.475710301997907</v>
      </c>
      <c r="BJ66" s="79">
        <v>-91.371370732024928</v>
      </c>
      <c r="BK66" s="79">
        <v>33.382993647715011</v>
      </c>
      <c r="BL66" s="79">
        <v>101.52604170931687</v>
      </c>
      <c r="BM66" s="79">
        <v>-15.274867845995885</v>
      </c>
      <c r="BN66" s="79">
        <v>-7.5276030533999858</v>
      </c>
      <c r="BO66" s="81"/>
      <c r="BP66" s="119">
        <v>-6.8910887610661362</v>
      </c>
      <c r="BQ66" s="120">
        <v>-130.93068646025662</v>
      </c>
      <c r="BR66" s="217"/>
      <c r="BS66" s="42">
        <v>-0.40668431136292016</v>
      </c>
      <c r="BT66" s="42">
        <v>1.4698199366175904</v>
      </c>
      <c r="BU66" s="42">
        <v>-0.89670389270372097</v>
      </c>
      <c r="BV66" s="42">
        <v>-7.5490063961035969E-2</v>
      </c>
      <c r="BW66" s="42">
        <v>-2.557818821219382E-2</v>
      </c>
      <c r="BX66" s="42">
        <v>0.52871626153810292</v>
      </c>
      <c r="BY66" s="42">
        <v>-0.23892127297493304</v>
      </c>
      <c r="BZ66" s="42">
        <v>-0.38822707819542646</v>
      </c>
      <c r="CA66" s="42">
        <v>-1.9719878551672454E-2</v>
      </c>
      <c r="CB66" s="42">
        <v>0.12946601008670422</v>
      </c>
      <c r="CC66" s="42">
        <v>-9.1883721635663496E-2</v>
      </c>
      <c r="CD66" s="42">
        <v>0.60396214456674158</v>
      </c>
      <c r="CE66" s="42">
        <v>0.37986909208842268</v>
      </c>
      <c r="CF66" s="42">
        <v>-0.2871439625360358</v>
      </c>
      <c r="CG66" s="42">
        <v>-0.33761306215196518</v>
      </c>
      <c r="CH66" s="42">
        <v>0.1407043330483313</v>
      </c>
      <c r="CI66" s="42">
        <v>0.74799842487912249</v>
      </c>
      <c r="CJ66" s="42">
        <v>-0.10115461124500247</v>
      </c>
      <c r="CK66" s="42">
        <v>-4.7482949901184957E-2</v>
      </c>
      <c r="CL66" s="40"/>
      <c r="CM66" s="63">
        <v>5.7049116283855839E-2</v>
      </c>
      <c r="CN66" s="64">
        <v>-0.82589041712449252</v>
      </c>
    </row>
    <row r="67" spans="1:92" ht="12" x14ac:dyDescent="0.3">
      <c r="A67" s="77" t="s">
        <v>24</v>
      </c>
      <c r="B67" s="98">
        <v>71</v>
      </c>
      <c r="C67" s="188"/>
      <c r="D67" s="188"/>
      <c r="E67" s="98">
        <v>78</v>
      </c>
      <c r="F67" s="98">
        <v>67</v>
      </c>
      <c r="G67" s="98">
        <v>74</v>
      </c>
      <c r="H67" s="98" t="s">
        <v>270</v>
      </c>
      <c r="I67" s="98">
        <v>85</v>
      </c>
      <c r="J67" s="98">
        <v>90</v>
      </c>
      <c r="K67" s="98">
        <v>92</v>
      </c>
      <c r="L67" s="98">
        <v>70</v>
      </c>
      <c r="M67" s="98">
        <v>68</v>
      </c>
      <c r="N67" s="98">
        <v>83</v>
      </c>
      <c r="O67" s="98">
        <v>71</v>
      </c>
      <c r="P67" s="98">
        <v>80</v>
      </c>
      <c r="Q67" s="98">
        <v>54</v>
      </c>
      <c r="R67" s="98">
        <v>77</v>
      </c>
      <c r="S67" s="98">
        <v>78</v>
      </c>
      <c r="T67" s="98">
        <v>99</v>
      </c>
      <c r="U67" s="98">
        <v>78</v>
      </c>
      <c r="V67" s="78"/>
      <c r="W67" s="60">
        <v>2007</v>
      </c>
      <c r="X67" s="39"/>
      <c r="Y67" s="116">
        <v>20.958371966306075</v>
      </c>
      <c r="Z67" s="79">
        <v>10.571032199784543</v>
      </c>
      <c r="AA67" s="79">
        <v>3.4910851291312928</v>
      </c>
      <c r="AB67" s="79">
        <v>19.555760274369462</v>
      </c>
      <c r="AC67" s="79">
        <v>29.287877699019354</v>
      </c>
      <c r="AD67" s="79">
        <v>26.125251281074444</v>
      </c>
      <c r="AE67" s="79">
        <v>11.35656105413609</v>
      </c>
      <c r="AF67" s="79">
        <v>12.275450961314913</v>
      </c>
      <c r="AG67" s="79">
        <v>11.303956542114422</v>
      </c>
      <c r="AH67" s="79">
        <v>11.015589379225126</v>
      </c>
      <c r="AI67" s="79">
        <v>22.439328871873926</v>
      </c>
      <c r="AJ67" s="79">
        <v>23.908024580839875</v>
      </c>
      <c r="AK67" s="79">
        <v>9.5978798503333032</v>
      </c>
      <c r="AL67" s="79">
        <v>17.589779715526188</v>
      </c>
      <c r="AM67" s="79">
        <v>14.112754798296001</v>
      </c>
      <c r="AN67" s="79">
        <v>30.246516744755997</v>
      </c>
      <c r="AO67" s="79">
        <v>12.792705085572001</v>
      </c>
      <c r="AP67" s="79">
        <v>12.150253538962001</v>
      </c>
      <c r="AQ67" s="79">
        <v>5.2385248398470008</v>
      </c>
      <c r="AR67" s="79">
        <v>10.091189513755001</v>
      </c>
      <c r="AS67" s="80"/>
      <c r="AT67" s="60">
        <v>2007</v>
      </c>
      <c r="AU67" s="94"/>
      <c r="AV67" s="184">
        <v>10.387339766521531</v>
      </c>
      <c r="AW67" s="79">
        <v>7.079947070653251</v>
      </c>
      <c r="AX67" s="79">
        <v>-16.064675145238169</v>
      </c>
      <c r="AY67" s="79">
        <v>-9.7321174246498927</v>
      </c>
      <c r="AZ67" s="79">
        <v>3.1626264179449102</v>
      </c>
      <c r="BA67" s="79">
        <v>14.768690226938354</v>
      </c>
      <c r="BB67" s="79">
        <v>-0.9188899071788228</v>
      </c>
      <c r="BC67" s="79">
        <v>0.97149441920049107</v>
      </c>
      <c r="BD67" s="79">
        <v>0.28836716288929587</v>
      </c>
      <c r="BE67" s="79">
        <v>-11.423739492648799</v>
      </c>
      <c r="BF67" s="79">
        <v>-1.4686957089659494</v>
      </c>
      <c r="BG67" s="79">
        <v>14.310144730506572</v>
      </c>
      <c r="BH67" s="79">
        <v>-7.9918998651928845</v>
      </c>
      <c r="BI67" s="79">
        <v>3.477024917230187</v>
      </c>
      <c r="BJ67" s="79">
        <v>-16.133761946459998</v>
      </c>
      <c r="BK67" s="79">
        <v>17.453811659183998</v>
      </c>
      <c r="BL67" s="79">
        <v>0.64245154660999937</v>
      </c>
      <c r="BM67" s="79">
        <v>6.9117286991150007</v>
      </c>
      <c r="BN67" s="79">
        <v>-4.8526646739080004</v>
      </c>
      <c r="BO67" s="81"/>
      <c r="BP67" s="119">
        <v>0.57195697118689859</v>
      </c>
      <c r="BQ67" s="120">
        <v>10.867182452551074</v>
      </c>
      <c r="BR67" s="217"/>
      <c r="BS67" s="42">
        <v>0.98262303720286126</v>
      </c>
      <c r="BT67" s="42">
        <v>2.0280075703610803</v>
      </c>
      <c r="BU67" s="42">
        <v>-0.82148047019645443</v>
      </c>
      <c r="BV67" s="42">
        <v>-0.33229165747901745</v>
      </c>
      <c r="BW67" s="42">
        <v>0.12105630617363539</v>
      </c>
      <c r="BX67" s="42">
        <v>1.3004544383230834</v>
      </c>
      <c r="BY67" s="42">
        <v>-7.4855898172265123E-2</v>
      </c>
      <c r="BZ67" s="42">
        <v>8.5942865719720096E-2</v>
      </c>
      <c r="CA67" s="42">
        <v>2.6178096601271461E-2</v>
      </c>
      <c r="CB67" s="42">
        <v>-0.50909452586024662</v>
      </c>
      <c r="CC67" s="42">
        <v>-6.1431077419209945E-2</v>
      </c>
      <c r="CD67" s="42">
        <v>1.4909693550716439</v>
      </c>
      <c r="CE67" s="42">
        <v>-0.45434905919478774</v>
      </c>
      <c r="CF67" s="42">
        <v>0.24637464243692597</v>
      </c>
      <c r="CG67" s="42">
        <v>-0.53340892383111171</v>
      </c>
      <c r="CH67" s="42">
        <v>1.3643566034261925</v>
      </c>
      <c r="CI67" s="42">
        <v>5.2875567127044887E-2</v>
      </c>
      <c r="CJ67" s="42">
        <v>1.3194036318279383</v>
      </c>
      <c r="CK67" s="42">
        <v>-0.48088133388967447</v>
      </c>
      <c r="CL67" s="40"/>
      <c r="CM67" s="63">
        <v>0.3026552193804542</v>
      </c>
      <c r="CN67" s="64">
        <v>1.0768980641715569</v>
      </c>
    </row>
    <row r="68" spans="1:92" ht="12" x14ac:dyDescent="0.3">
      <c r="A68" s="35" t="s">
        <v>194</v>
      </c>
      <c r="B68" s="98"/>
      <c r="C68" s="187"/>
      <c r="D68" s="187"/>
      <c r="E68" s="36"/>
      <c r="F68" s="36"/>
      <c r="G68" s="36"/>
      <c r="H68" s="36"/>
      <c r="I68" s="59"/>
      <c r="J68" s="82"/>
      <c r="K68" s="82"/>
      <c r="L68" s="82"/>
      <c r="M68" s="82"/>
      <c r="N68" s="82"/>
      <c r="O68" s="82"/>
      <c r="P68" s="82"/>
      <c r="Q68" s="82"/>
      <c r="R68" s="82"/>
      <c r="S68" s="82"/>
      <c r="T68" s="82"/>
      <c r="U68" s="82"/>
      <c r="V68" s="82"/>
      <c r="W68" s="60"/>
      <c r="X68" s="39"/>
      <c r="Y68" s="116">
        <v>943.57410030761037</v>
      </c>
      <c r="Z68" s="191">
        <v>895.24466657856897</v>
      </c>
      <c r="AA68" s="79">
        <v>46.062189552928238</v>
      </c>
      <c r="AB68" s="155">
        <v>1011.2084404529814</v>
      </c>
      <c r="AC68" s="155">
        <v>819.73949698780052</v>
      </c>
      <c r="AD68" s="155">
        <v>1008.5971378590621</v>
      </c>
      <c r="AE68" s="155">
        <v>959.80173382185603</v>
      </c>
      <c r="AF68" s="79">
        <v>875.19877194984656</v>
      </c>
      <c r="AG68" s="79">
        <v>981.52832871092687</v>
      </c>
      <c r="AH68" s="79">
        <v>898.311586189222</v>
      </c>
      <c r="AI68" s="79">
        <v>811.15943671475179</v>
      </c>
      <c r="AJ68" s="79">
        <v>760.00370913560619</v>
      </c>
      <c r="AK68" s="79">
        <v>704.00798113028213</v>
      </c>
      <c r="AL68" s="79">
        <v>704.93940665841365</v>
      </c>
      <c r="AM68" s="79">
        <v>726.57460616415301</v>
      </c>
      <c r="AN68" s="79">
        <v>643.37843131848967</v>
      </c>
      <c r="AO68" s="79">
        <v>667.60064564169807</v>
      </c>
      <c r="AP68" s="79">
        <v>615.46262374122125</v>
      </c>
      <c r="AQ68" s="79">
        <v>689.69530511424091</v>
      </c>
      <c r="AR68" s="79">
        <v>553.95527846244113</v>
      </c>
      <c r="AS68" s="80"/>
      <c r="AT68" s="60">
        <v>2019</v>
      </c>
      <c r="AU68" s="94"/>
      <c r="AV68" s="184">
        <v>48.329433729041398</v>
      </c>
      <c r="AW68" s="79">
        <v>849.18247702564076</v>
      </c>
      <c r="AX68" s="79">
        <v>-965.14625090005325</v>
      </c>
      <c r="AY68" s="79">
        <v>191.46894346518093</v>
      </c>
      <c r="AZ68" s="79">
        <v>-188.85764087126154</v>
      </c>
      <c r="BA68" s="79">
        <v>48.795404037206026</v>
      </c>
      <c r="BB68" s="79">
        <v>84.602961872009473</v>
      </c>
      <c r="BC68" s="79">
        <v>-106.32955676108031</v>
      </c>
      <c r="BD68" s="79">
        <v>83.216742521704873</v>
      </c>
      <c r="BE68" s="79">
        <v>87.152149474470207</v>
      </c>
      <c r="BF68" s="79">
        <v>51.155727579145605</v>
      </c>
      <c r="BG68" s="79">
        <v>55.995728005324054</v>
      </c>
      <c r="BH68" s="79">
        <v>-0.93142552813151269</v>
      </c>
      <c r="BI68" s="79">
        <v>-21.635199505739365</v>
      </c>
      <c r="BJ68" s="79">
        <v>83.196174845663336</v>
      </c>
      <c r="BK68" s="79">
        <v>-24.222214323208391</v>
      </c>
      <c r="BL68" s="79">
        <v>52.138021900476815</v>
      </c>
      <c r="BM68" s="79">
        <v>-74.232681373019659</v>
      </c>
      <c r="BN68" s="79">
        <v>135.74002665179978</v>
      </c>
      <c r="BO68" s="81"/>
      <c r="BP68" s="119">
        <v>20.506253781324698</v>
      </c>
      <c r="BQ68" s="120">
        <v>389.61882184516924</v>
      </c>
      <c r="BR68" s="217"/>
      <c r="BS68" s="42">
        <v>5.3984609496469771E-2</v>
      </c>
      <c r="BT68" s="42">
        <v>18.435564728200312</v>
      </c>
      <c r="BU68" s="42">
        <v>-0.95444837314422115</v>
      </c>
      <c r="BV68" s="42">
        <v>0.23357291452802897</v>
      </c>
      <c r="BW68" s="42">
        <v>-0.18724784533113747</v>
      </c>
      <c r="BX68" s="42">
        <v>5.0839045521314574E-2</v>
      </c>
      <c r="BY68" s="42">
        <v>9.6667139607067076E-2</v>
      </c>
      <c r="BZ68" s="42">
        <v>-0.10833060407000827</v>
      </c>
      <c r="CA68" s="42">
        <v>9.263683537103562E-2</v>
      </c>
      <c r="CB68" s="42">
        <v>0.10744145420713114</v>
      </c>
      <c r="CC68" s="42">
        <v>6.7309839365557567E-2</v>
      </c>
      <c r="CD68" s="42">
        <v>7.9538484656698216E-2</v>
      </c>
      <c r="CE68" s="42">
        <v>-1.3212845236538762E-3</v>
      </c>
      <c r="CF68" s="42">
        <v>-2.9776982738165425E-2</v>
      </c>
      <c r="CG68" s="42">
        <v>0.12931141424055448</v>
      </c>
      <c r="CH68" s="42">
        <v>-3.628249085937596E-2</v>
      </c>
      <c r="CI68" s="42">
        <v>8.4713546995826894E-2</v>
      </c>
      <c r="CJ68" s="42">
        <v>-0.10763112467573455</v>
      </c>
      <c r="CK68" s="42">
        <v>0.24503787928252962</v>
      </c>
      <c r="CL68" s="40"/>
      <c r="CM68" s="63">
        <v>0.96060943084895944</v>
      </c>
      <c r="CN68" s="64">
        <v>0.70333984888923817</v>
      </c>
    </row>
    <row r="69" spans="1:92" s="52" customFormat="1" ht="12" thickBot="1" x14ac:dyDescent="0.3">
      <c r="A69" s="44" t="s">
        <v>250</v>
      </c>
      <c r="B69" s="45"/>
      <c r="C69" s="45"/>
      <c r="D69" s="45"/>
      <c r="E69" s="45"/>
      <c r="F69" s="45"/>
      <c r="G69" s="45"/>
      <c r="H69" s="66"/>
      <c r="I69" s="66"/>
      <c r="J69" s="66"/>
      <c r="K69" s="46"/>
      <c r="L69" s="46"/>
      <c r="M69" s="46"/>
      <c r="N69" s="46"/>
      <c r="O69" s="46"/>
      <c r="P69" s="46"/>
      <c r="Q69" s="46"/>
      <c r="R69" s="46"/>
      <c r="S69" s="46"/>
      <c r="T69" s="46"/>
      <c r="U69" s="46"/>
      <c r="V69" s="83"/>
      <c r="W69" s="46"/>
      <c r="X69" s="48"/>
      <c r="Y69" s="84">
        <v>31074.797699410003</v>
      </c>
      <c r="Z69" s="84">
        <v>26496.640840815344</v>
      </c>
      <c r="AA69" s="84">
        <v>5646.2997925662503</v>
      </c>
      <c r="AB69" s="84">
        <v>28448.252612299144</v>
      </c>
      <c r="AC69" s="84">
        <v>26507.818452561103</v>
      </c>
      <c r="AD69" s="84">
        <v>28396.447289929663</v>
      </c>
      <c r="AE69" s="84">
        <v>25414.953354664587</v>
      </c>
      <c r="AF69" s="84">
        <v>23839.262401976288</v>
      </c>
      <c r="AG69" s="84">
        <v>23423.218712133785</v>
      </c>
      <c r="AH69" s="84">
        <v>22238.354286767557</v>
      </c>
      <c r="AI69" s="84">
        <v>19780.268315705616</v>
      </c>
      <c r="AJ69" s="84">
        <v>18973.474386248068</v>
      </c>
      <c r="AK69" s="84">
        <v>17801.889824417471</v>
      </c>
      <c r="AL69" s="84">
        <v>17594.487267311742</v>
      </c>
      <c r="AM69" s="84">
        <v>16323.223582924184</v>
      </c>
      <c r="AN69" s="84">
        <v>15960.265448040276</v>
      </c>
      <c r="AO69" s="84">
        <v>16001.997798225957</v>
      </c>
      <c r="AP69" s="84">
        <v>14247.80528933666</v>
      </c>
      <c r="AQ69" s="84">
        <v>13046.909416138851</v>
      </c>
      <c r="AR69" s="84">
        <v>11854.804777534089</v>
      </c>
      <c r="AS69" s="57"/>
      <c r="AT69" s="186">
        <v>2023</v>
      </c>
      <c r="AU69" s="95"/>
      <c r="AV69" s="214">
        <v>4578.1568585946588</v>
      </c>
      <c r="AW69" s="84">
        <v>20850.341048249094</v>
      </c>
      <c r="AX69" s="84">
        <v>-22801.952819732895</v>
      </c>
      <c r="AY69" s="84">
        <v>1940.4341597380408</v>
      </c>
      <c r="AZ69" s="84">
        <v>-1888.6288373685602</v>
      </c>
      <c r="BA69" s="84">
        <v>2981.4939352650763</v>
      </c>
      <c r="BB69" s="84">
        <v>1575.6909526882991</v>
      </c>
      <c r="BC69" s="84">
        <v>416.04368984250323</v>
      </c>
      <c r="BD69" s="84">
        <v>1184.8644253662278</v>
      </c>
      <c r="BE69" s="84">
        <v>2458.0859710619407</v>
      </c>
      <c r="BF69" s="84">
        <v>806.79392945754807</v>
      </c>
      <c r="BG69" s="84">
        <v>1171.5845618305975</v>
      </c>
      <c r="BH69" s="84">
        <v>207.40255710572819</v>
      </c>
      <c r="BI69" s="84">
        <v>1271.2636843875589</v>
      </c>
      <c r="BJ69" s="84">
        <v>362.95813488390741</v>
      </c>
      <c r="BK69" s="84">
        <v>-41.732350185680843</v>
      </c>
      <c r="BL69" s="84">
        <v>1754.1925088892967</v>
      </c>
      <c r="BM69" s="84">
        <v>1200.8958731978091</v>
      </c>
      <c r="BN69" s="84">
        <v>1192.1046386047619</v>
      </c>
      <c r="BO69" s="218">
        <v>11854.804777534089</v>
      </c>
      <c r="BP69" s="84">
        <v>-2023</v>
      </c>
      <c r="BQ69" s="219">
        <v>2023</v>
      </c>
      <c r="BR69" s="195"/>
      <c r="BS69" s="51">
        <v>0.17278253821301304</v>
      </c>
      <c r="BT69" s="51">
        <v>3.6927442421141059</v>
      </c>
      <c r="BU69" s="51">
        <v>-0.80152384508406804</v>
      </c>
      <c r="BV69" s="51">
        <v>7.3202333236538353E-2</v>
      </c>
      <c r="BW69" s="51">
        <v>-6.6509335413882265E-2</v>
      </c>
      <c r="BX69" s="51">
        <v>0.11731258734409056</v>
      </c>
      <c r="BY69" s="51">
        <v>6.6096464148893919E-2</v>
      </c>
      <c r="BZ69" s="51">
        <v>1.7762020453106375E-2</v>
      </c>
      <c r="CA69" s="51">
        <v>5.3280220743279427E-2</v>
      </c>
      <c r="CB69" s="51">
        <v>0.1242695969452654</v>
      </c>
      <c r="CC69" s="51">
        <v>4.2522202999483838E-2</v>
      </c>
      <c r="CD69" s="51">
        <v>6.5812370112729557E-2</v>
      </c>
      <c r="CE69" s="51">
        <v>1.1787928454786822E-2</v>
      </c>
      <c r="CF69" s="51">
        <v>7.7880675831545565E-2</v>
      </c>
      <c r="CG69" s="51">
        <v>2.2741359538507755E-2</v>
      </c>
      <c r="CH69" s="51">
        <v>-2.6079462522052843E-3</v>
      </c>
      <c r="CI69" s="51">
        <v>0.12312019102353733</v>
      </c>
      <c r="CJ69" s="51">
        <v>9.2044470831714076E-2</v>
      </c>
      <c r="CK69" s="51">
        <v>0.10055877435146865</v>
      </c>
      <c r="CL69" s="57"/>
      <c r="CM69" s="51">
        <v>0.20964614997852168</v>
      </c>
      <c r="CN69" s="89">
        <v>1.6212829551018428</v>
      </c>
    </row>
    <row r="128" spans="1:1" x14ac:dyDescent="0.25">
      <c r="A128" s="43" t="s">
        <v>260</v>
      </c>
    </row>
    <row r="136" spans="1:1" x14ac:dyDescent="0.25">
      <c r="A136" s="43" t="s">
        <v>259</v>
      </c>
    </row>
    <row r="185" spans="1:1" x14ac:dyDescent="0.25">
      <c r="A185" s="43" t="s">
        <v>255</v>
      </c>
    </row>
    <row r="189" spans="1:1" x14ac:dyDescent="0.25">
      <c r="A189" s="43" t="s">
        <v>254</v>
      </c>
    </row>
  </sheetData>
  <sortState ref="A3:CN68">
    <sortCondition ref="B3:B68"/>
  </sortState>
  <mergeCells count="10">
    <mergeCell ref="B1:U1"/>
    <mergeCell ref="Y1:AR1"/>
    <mergeCell ref="AV1:BN1"/>
    <mergeCell ref="BS1:CK1"/>
    <mergeCell ref="CN1:CN2"/>
    <mergeCell ref="W1:W2"/>
    <mergeCell ref="AT1:AT2"/>
    <mergeCell ref="BP1:BP2"/>
    <mergeCell ref="BQ1:BQ2"/>
    <mergeCell ref="CM1:CM2"/>
  </mergeCells>
  <conditionalFormatting sqref="J68:U68 P3:U67">
    <cfRule type="colorScale" priority="196">
      <colorScale>
        <cfvo type="min"/>
        <cfvo type="percentile" val="50"/>
        <cfvo type="max"/>
        <color rgb="FF63BE7B"/>
        <color rgb="FFFFEB84"/>
        <color rgb="FFF8696B"/>
      </colorScale>
    </cfRule>
  </conditionalFormatting>
  <conditionalFormatting sqref="AM3:AR67 AF68:AR68">
    <cfRule type="colorScale" priority="195">
      <colorScale>
        <cfvo type="min"/>
        <cfvo type="percentile" val="50"/>
        <cfvo type="max"/>
        <color rgb="FFF8696B"/>
        <color rgb="FFFFEB84"/>
        <color rgb="FF63BE7B"/>
      </colorScale>
    </cfRule>
  </conditionalFormatting>
  <conditionalFormatting sqref="BC3:BN68">
    <cfRule type="colorScale" priority="194">
      <colorScale>
        <cfvo type="min"/>
        <cfvo type="percentile" val="50"/>
        <cfvo type="max"/>
        <color rgb="FFF8696B"/>
        <color rgb="FFFFEB84"/>
        <color rgb="FF63BE7B"/>
      </colorScale>
    </cfRule>
  </conditionalFormatting>
  <conditionalFormatting sqref="BZ3:CK68">
    <cfRule type="colorScale" priority="163">
      <colorScale>
        <cfvo type="min"/>
        <cfvo type="percentile" val="50"/>
        <cfvo type="max"/>
        <color rgb="FFF8696B"/>
        <color rgb="FFFFEB84"/>
        <color rgb="FF63BE7B"/>
      </colorScale>
    </cfRule>
  </conditionalFormatting>
  <conditionalFormatting sqref="BQ3:BQ68">
    <cfRule type="colorScale" priority="191">
      <colorScale>
        <cfvo type="min"/>
        <cfvo type="percentile" val="50"/>
        <cfvo type="max"/>
        <color rgb="FFF8696B"/>
        <color rgb="FFFFEB84"/>
        <color rgb="FF63BE7B"/>
      </colorScale>
    </cfRule>
  </conditionalFormatting>
  <conditionalFormatting sqref="CN3:CN68">
    <cfRule type="colorScale" priority="161">
      <colorScale>
        <cfvo type="min"/>
        <cfvo type="percentile" val="50"/>
        <cfvo type="max"/>
        <color rgb="FFF8696B"/>
        <color rgb="FFFFEB84"/>
        <color rgb="FF63BE7B"/>
      </colorScale>
    </cfRule>
  </conditionalFormatting>
  <conditionalFormatting sqref="W3:W68">
    <cfRule type="colorScale" priority="159">
      <colorScale>
        <cfvo type="min"/>
        <cfvo type="percentile" val="50"/>
        <cfvo type="max"/>
        <color rgb="FFF8696B"/>
        <color rgb="FFFFEB84"/>
        <color rgb="FF63BE7B"/>
      </colorScale>
    </cfRule>
  </conditionalFormatting>
  <conditionalFormatting sqref="AT3:AT68">
    <cfRule type="colorScale" priority="182">
      <colorScale>
        <cfvo type="min"/>
        <cfvo type="percentile" val="50"/>
        <cfvo type="max"/>
        <color rgb="FFF8696B"/>
        <color rgb="FFFFEB84"/>
        <color rgb="FF63BE7B"/>
      </colorScale>
    </cfRule>
  </conditionalFormatting>
  <conditionalFormatting sqref="BP3:BP68">
    <cfRule type="colorScale" priority="169">
      <colorScale>
        <cfvo type="min"/>
        <cfvo type="percentile" val="50"/>
        <cfvo type="max"/>
        <color rgb="FFF8696B"/>
        <color rgb="FFFFEB84"/>
        <color rgb="FF63BE7B"/>
      </colorScale>
    </cfRule>
  </conditionalFormatting>
  <conditionalFormatting sqref="CM3:CM68">
    <cfRule type="colorScale" priority="162">
      <colorScale>
        <cfvo type="min"/>
        <cfvo type="percentile" val="50"/>
        <cfvo type="max"/>
        <color rgb="FFF8696B"/>
        <color rgb="FFFFEB84"/>
        <color rgb="FF63BE7B"/>
      </colorScale>
    </cfRule>
  </conditionalFormatting>
  <conditionalFormatting sqref="AF68">
    <cfRule type="colorScale" priority="167">
      <colorScale>
        <cfvo type="min"/>
        <cfvo type="percentile" val="50"/>
        <cfvo type="max"/>
        <color rgb="FFF8696B"/>
        <color rgb="FFFFEB84"/>
        <color rgb="FF63BE7B"/>
      </colorScale>
    </cfRule>
  </conditionalFormatting>
  <conditionalFormatting sqref="AM3:AR67">
    <cfRule type="colorScale" priority="166">
      <colorScale>
        <cfvo type="min"/>
        <cfvo type="percentile" val="50"/>
        <cfvo type="max"/>
        <color rgb="FFF8696B"/>
        <color rgb="FFFFEB84"/>
        <color rgb="FF63BE7B"/>
      </colorScale>
    </cfRule>
  </conditionalFormatting>
  <conditionalFormatting sqref="BP3:BP68">
    <cfRule type="colorScale" priority="165">
      <colorScale>
        <cfvo type="min"/>
        <cfvo type="percentile" val="50"/>
        <cfvo type="max"/>
        <color rgb="FFF8696B"/>
        <color rgb="FFFFEB84"/>
        <color rgb="FF63BE7B"/>
      </colorScale>
    </cfRule>
  </conditionalFormatting>
  <conditionalFormatting sqref="BQ3:BQ68">
    <cfRule type="colorScale" priority="164">
      <colorScale>
        <cfvo type="min"/>
        <cfvo type="percentile" val="50"/>
        <cfvo type="max"/>
        <color rgb="FFF8696B"/>
        <color rgb="FFFFEB84"/>
        <color rgb="FF63BE7B"/>
      </colorScale>
    </cfRule>
  </conditionalFormatting>
  <conditionalFormatting sqref="P3:U67">
    <cfRule type="colorScale" priority="160">
      <colorScale>
        <cfvo type="min"/>
        <cfvo type="percentile" val="50"/>
        <cfvo type="max"/>
        <color rgb="FF63BE7B"/>
        <color rgb="FFFFEB84"/>
        <color rgb="FFF8696B"/>
      </colorScale>
    </cfRule>
  </conditionalFormatting>
  <conditionalFormatting sqref="BB3:BB68 AY3:BN67 AW3:AX68">
    <cfRule type="colorScale" priority="147">
      <colorScale>
        <cfvo type="min"/>
        <cfvo type="percentile" val="50"/>
        <cfvo type="max"/>
        <color rgb="FFF8696B"/>
        <color rgb="FFFFEB84"/>
        <color rgb="FF63BE7B"/>
      </colorScale>
    </cfRule>
  </conditionalFormatting>
  <conditionalFormatting sqref="BY3:BY68">
    <cfRule type="colorScale" priority="146">
      <colorScale>
        <cfvo type="min"/>
        <cfvo type="percentile" val="50"/>
        <cfvo type="max"/>
        <color rgb="FFF8696B"/>
        <color rgb="FFFFEB84"/>
        <color rgb="FF63BE7B"/>
      </colorScale>
    </cfRule>
  </conditionalFormatting>
  <conditionalFormatting sqref="BB3:BN68 AY3:BN67 AW3:AX68">
    <cfRule type="colorScale" priority="145">
      <colorScale>
        <cfvo type="min"/>
        <cfvo type="percentile" val="50"/>
        <cfvo type="max"/>
        <color rgb="FFF8696B"/>
        <color rgb="FFFFEB84"/>
        <color rgb="FF63BE7B"/>
      </colorScale>
    </cfRule>
  </conditionalFormatting>
  <conditionalFormatting sqref="BY3:CK68">
    <cfRule type="colorScale" priority="144">
      <colorScale>
        <cfvo type="min"/>
        <cfvo type="percentile" val="50"/>
        <cfvo type="max"/>
        <color rgb="FFF8696B"/>
        <color rgb="FFFFEB84"/>
        <color rgb="FF63BE7B"/>
      </colorScale>
    </cfRule>
  </conditionalFormatting>
  <conditionalFormatting sqref="P3:U67">
    <cfRule type="colorScale" priority="142">
      <colorScale>
        <cfvo type="min"/>
        <cfvo type="percentile" val="50"/>
        <cfvo type="max"/>
        <color rgb="FF63BE7B"/>
        <color rgb="FFFFEB84"/>
        <color rgb="FFF8696B"/>
      </colorScale>
    </cfRule>
  </conditionalFormatting>
  <conditionalFormatting sqref="AM3:AR67">
    <cfRule type="colorScale" priority="140">
      <colorScale>
        <cfvo type="min"/>
        <cfvo type="percentile" val="50"/>
        <cfvo type="max"/>
        <color rgb="FFF8696B"/>
        <color rgb="FFFFEB84"/>
        <color rgb="FF63BE7B"/>
      </colorScale>
    </cfRule>
  </conditionalFormatting>
  <conditionalFormatting sqref="BA3:BA68">
    <cfRule type="colorScale" priority="139">
      <colorScale>
        <cfvo type="min"/>
        <cfvo type="percentile" val="50"/>
        <cfvo type="max"/>
        <color rgb="FFF8696B"/>
        <color rgb="FFFFEB84"/>
        <color rgb="FF63BE7B"/>
      </colorScale>
    </cfRule>
  </conditionalFormatting>
  <conditionalFormatting sqref="BA3:BA68">
    <cfRule type="colorScale" priority="138">
      <colorScale>
        <cfvo type="min"/>
        <cfvo type="percentile" val="50"/>
        <cfvo type="max"/>
        <color rgb="FFF8696B"/>
        <color rgb="FFFFEB84"/>
        <color rgb="FF63BE7B"/>
      </colorScale>
    </cfRule>
  </conditionalFormatting>
  <conditionalFormatting sqref="BA3:BN68 AY3:BN67 AW3:AX68">
    <cfRule type="colorScale" priority="137">
      <colorScale>
        <cfvo type="min"/>
        <cfvo type="percentile" val="50"/>
        <cfvo type="max"/>
        <color rgb="FFF8696B"/>
        <color rgb="FFFFEB84"/>
        <color rgb="FF63BE7B"/>
      </colorScale>
    </cfRule>
  </conditionalFormatting>
  <conditionalFormatting sqref="BX3:BX68">
    <cfRule type="colorScale" priority="136">
      <colorScale>
        <cfvo type="min"/>
        <cfvo type="percentile" val="50"/>
        <cfvo type="max"/>
        <color rgb="FFF8696B"/>
        <color rgb="FFFFEB84"/>
        <color rgb="FF63BE7B"/>
      </colorScale>
    </cfRule>
  </conditionalFormatting>
  <conditionalFormatting sqref="BX3:BX68">
    <cfRule type="colorScale" priority="135">
      <colorScale>
        <cfvo type="min"/>
        <cfvo type="percentile" val="50"/>
        <cfvo type="max"/>
        <color rgb="FFF8696B"/>
        <color rgb="FFFFEB84"/>
        <color rgb="FF63BE7B"/>
      </colorScale>
    </cfRule>
  </conditionalFormatting>
  <conditionalFormatting sqref="BW3:BW68 BU3:BU68">
    <cfRule type="colorScale" priority="121">
      <colorScale>
        <cfvo type="min"/>
        <cfvo type="percentile" val="50"/>
        <cfvo type="max"/>
        <color rgb="FFF8696B"/>
        <color rgb="FFFFEB84"/>
        <color rgb="FF63BE7B"/>
      </colorScale>
    </cfRule>
  </conditionalFormatting>
  <conditionalFormatting sqref="BW3:BW68">
    <cfRule type="colorScale" priority="120">
      <colorScale>
        <cfvo type="min"/>
        <cfvo type="percentile" val="50"/>
        <cfvo type="max"/>
        <color rgb="FFF8696B"/>
        <color rgb="FFFFEB84"/>
        <color rgb="FF63BE7B"/>
      </colorScale>
    </cfRule>
  </conditionalFormatting>
  <conditionalFormatting sqref="AZ3:AZ68 AX3:AX68">
    <cfRule type="colorScale" priority="104">
      <colorScale>
        <cfvo type="min"/>
        <cfvo type="percentile" val="50"/>
        <cfvo type="max"/>
        <color rgb="FFF8696B"/>
        <color rgb="FFFFEB84"/>
        <color rgb="FF63BE7B"/>
      </colorScale>
    </cfRule>
  </conditionalFormatting>
  <conditionalFormatting sqref="AZ3:AZ68">
    <cfRule type="colorScale" priority="103">
      <colorScale>
        <cfvo type="min"/>
        <cfvo type="percentile" val="50"/>
        <cfvo type="max"/>
        <color rgb="FFF8696B"/>
        <color rgb="FFFFEB84"/>
        <color rgb="FF63BE7B"/>
      </colorScale>
    </cfRule>
  </conditionalFormatting>
  <conditionalFormatting sqref="AZ3:AZ68">
    <cfRule type="colorScale" priority="102">
      <colorScale>
        <cfvo type="min"/>
        <cfvo type="percentile" val="50"/>
        <cfvo type="max"/>
        <color rgb="FFF8696B"/>
        <color rgb="FFFFEB84"/>
        <color rgb="FF63BE7B"/>
      </colorScale>
    </cfRule>
  </conditionalFormatting>
  <conditionalFormatting sqref="AY3:AY68 AW3:AW68">
    <cfRule type="colorScale" priority="101">
      <colorScale>
        <cfvo type="min"/>
        <cfvo type="percentile" val="50"/>
        <cfvo type="max"/>
        <color rgb="FFF8696B"/>
        <color rgb="FFFFEB84"/>
        <color rgb="FF63BE7B"/>
      </colorScale>
    </cfRule>
  </conditionalFormatting>
  <conditionalFormatting sqref="AY3:AY68">
    <cfRule type="colorScale" priority="100">
      <colorScale>
        <cfvo type="min"/>
        <cfvo type="percentile" val="50"/>
        <cfvo type="max"/>
        <color rgb="FFF8696B"/>
        <color rgb="FFFFEB84"/>
        <color rgb="FF63BE7B"/>
      </colorScale>
    </cfRule>
  </conditionalFormatting>
  <conditionalFormatting sqref="AY3:AY68">
    <cfRule type="colorScale" priority="99">
      <colorScale>
        <cfvo type="min"/>
        <cfvo type="percentile" val="50"/>
        <cfvo type="max"/>
        <color rgb="FFF8696B"/>
        <color rgb="FFFFEB84"/>
        <color rgb="FF63BE7B"/>
      </colorScale>
    </cfRule>
  </conditionalFormatting>
  <conditionalFormatting sqref="BV3:CK67 BT3:BV68">
    <cfRule type="colorScale" priority="98">
      <colorScale>
        <cfvo type="min"/>
        <cfvo type="percentile" val="50"/>
        <cfvo type="max"/>
        <color rgb="FFF8696B"/>
        <color rgb="FFFFEB84"/>
        <color rgb="FF63BE7B"/>
      </colorScale>
    </cfRule>
  </conditionalFormatting>
  <conditionalFormatting sqref="BV3:BV68 BT3:BT68">
    <cfRule type="colorScale" priority="97">
      <colorScale>
        <cfvo type="min"/>
        <cfvo type="percentile" val="50"/>
        <cfvo type="max"/>
        <color rgb="FFF8696B"/>
        <color rgb="FFFFEB84"/>
        <color rgb="FF63BE7B"/>
      </colorScale>
    </cfRule>
  </conditionalFormatting>
  <conditionalFormatting sqref="AM3:AR67">
    <cfRule type="colorScale" priority="85">
      <colorScale>
        <cfvo type="min"/>
        <cfvo type="percentile" val="50"/>
        <cfvo type="max"/>
        <color rgb="FFF8696B"/>
        <color rgb="FFFFEB84"/>
        <color rgb="FF63BE7B"/>
      </colorScale>
    </cfRule>
  </conditionalFormatting>
  <conditionalFormatting sqref="AB68:AR68">
    <cfRule type="colorScale" priority="84">
      <colorScale>
        <cfvo type="min"/>
        <cfvo type="percentile" val="50"/>
        <cfvo type="max"/>
        <color rgb="FFF8696B"/>
        <color rgb="FFFFEB84"/>
        <color rgb="FF63BE7B"/>
      </colorScale>
    </cfRule>
  </conditionalFormatting>
  <conditionalFormatting sqref="AW3:BN68">
    <cfRule type="colorScale" priority="83">
      <colorScale>
        <cfvo type="min"/>
        <cfvo type="percentile" val="50"/>
        <cfvo type="max"/>
        <color rgb="FFF8696B"/>
        <color rgb="FFFFEB84"/>
        <color rgb="FF63BE7B"/>
      </colorScale>
    </cfRule>
  </conditionalFormatting>
  <conditionalFormatting sqref="BT3:CK68">
    <cfRule type="colorScale" priority="82">
      <colorScale>
        <cfvo type="min"/>
        <cfvo type="percentile" val="50"/>
        <cfvo type="max"/>
        <color rgb="FFF8696B"/>
        <color rgb="FFFFEB84"/>
        <color rgb="FF63BE7B"/>
      </colorScale>
    </cfRule>
  </conditionalFormatting>
  <conditionalFormatting sqref="AE68">
    <cfRule type="colorScale" priority="68">
      <colorScale>
        <cfvo type="min"/>
        <cfvo type="percentile" val="50"/>
        <cfvo type="max"/>
        <color rgb="FFF8696B"/>
        <color rgb="FFFFEB84"/>
        <color rgb="FF63BE7B"/>
      </colorScale>
    </cfRule>
  </conditionalFormatting>
  <conditionalFormatting sqref="AD68">
    <cfRule type="colorScale" priority="66">
      <colorScale>
        <cfvo type="min"/>
        <cfvo type="percentile" val="50"/>
        <cfvo type="max"/>
        <color rgb="FFF8696B"/>
        <color rgb="FFFFEB84"/>
        <color rgb="FF63BE7B"/>
      </colorScale>
    </cfRule>
  </conditionalFormatting>
  <conditionalFormatting sqref="AD68">
    <cfRule type="colorScale" priority="65">
      <colorScale>
        <cfvo type="min"/>
        <cfvo type="percentile" val="50"/>
        <cfvo type="max"/>
        <color rgb="FFF8696B"/>
        <color rgb="FFFFEB84"/>
        <color rgb="FF63BE7B"/>
      </colorScale>
    </cfRule>
  </conditionalFormatting>
  <conditionalFormatting sqref="AE68 AC68 AG68 AI68 AK68">
    <cfRule type="colorScale" priority="63">
      <colorScale>
        <cfvo type="min"/>
        <cfvo type="percentile" val="50"/>
        <cfvo type="max"/>
        <color rgb="FFF8696B"/>
        <color rgb="FFFFEB84"/>
        <color rgb="FF63BE7B"/>
      </colorScale>
    </cfRule>
  </conditionalFormatting>
  <conditionalFormatting sqref="AC68">
    <cfRule type="colorScale" priority="62">
      <colorScale>
        <cfvo type="min"/>
        <cfvo type="percentile" val="50"/>
        <cfvo type="max"/>
        <color rgb="FFF8696B"/>
        <color rgb="FFFFEB84"/>
        <color rgb="FF63BE7B"/>
      </colorScale>
    </cfRule>
  </conditionalFormatting>
  <conditionalFormatting sqref="AC68">
    <cfRule type="colorScale" priority="61">
      <colorScale>
        <cfvo type="min"/>
        <cfvo type="percentile" val="50"/>
        <cfvo type="max"/>
        <color rgb="FFF8696B"/>
        <color rgb="FFFFEB84"/>
        <color rgb="FF63BE7B"/>
      </colorScale>
    </cfRule>
  </conditionalFormatting>
  <conditionalFormatting sqref="AC68">
    <cfRule type="colorScale" priority="60">
      <colorScale>
        <cfvo type="min"/>
        <cfvo type="percentile" val="50"/>
        <cfvo type="max"/>
        <color rgb="FFF8696B"/>
        <color rgb="FFFFEB84"/>
        <color rgb="FF63BE7B"/>
      </colorScale>
    </cfRule>
  </conditionalFormatting>
  <conditionalFormatting sqref="AB68:AL68">
    <cfRule type="colorScale" priority="58">
      <colorScale>
        <cfvo type="min"/>
        <cfvo type="percentile" val="50"/>
        <cfvo type="max"/>
        <color rgb="FFF8696B"/>
        <color rgb="FFFFEB84"/>
        <color rgb="FF63BE7B"/>
      </colorScale>
    </cfRule>
  </conditionalFormatting>
  <conditionalFormatting sqref="AB68:AL68">
    <cfRule type="colorScale" priority="57">
      <colorScale>
        <cfvo type="min"/>
        <cfvo type="percentile" val="50"/>
        <cfvo type="max"/>
        <color rgb="FFF8696B"/>
        <color rgb="FFFFEB84"/>
        <color rgb="FF63BE7B"/>
      </colorScale>
    </cfRule>
  </conditionalFormatting>
  <conditionalFormatting sqref="AB68:AL68">
    <cfRule type="colorScale" priority="56">
      <colorScale>
        <cfvo type="min"/>
        <cfvo type="percentile" val="50"/>
        <cfvo type="max"/>
        <color rgb="FFF8696B"/>
        <color rgb="FFFFEB84"/>
        <color rgb="FF63BE7B"/>
      </colorScale>
    </cfRule>
  </conditionalFormatting>
  <conditionalFormatting sqref="AB68:AL68">
    <cfRule type="colorScale" priority="55">
      <colorScale>
        <cfvo type="min"/>
        <cfvo type="percentile" val="50"/>
        <cfvo type="max"/>
        <color rgb="FFF8696B"/>
        <color rgb="FFFFEB84"/>
        <color rgb="FF63BE7B"/>
      </colorScale>
    </cfRule>
  </conditionalFormatting>
  <conditionalFormatting sqref="AB68:AL68">
    <cfRule type="colorScale" priority="54">
      <colorScale>
        <cfvo type="min"/>
        <cfvo type="percentile" val="50"/>
        <cfvo type="max"/>
        <color rgb="FFF8696B"/>
        <color rgb="FFFFEB84"/>
        <color rgb="FF63BE7B"/>
      </colorScale>
    </cfRule>
  </conditionalFormatting>
  <conditionalFormatting sqref="E3:U67">
    <cfRule type="colorScale" priority="53">
      <colorScale>
        <cfvo type="min"/>
        <cfvo type="percentile" val="50"/>
        <cfvo type="max"/>
        <color rgb="FF63BE7B"/>
        <color rgb="FFFFEB84"/>
        <color rgb="FFF8696B"/>
      </colorScale>
    </cfRule>
  </conditionalFormatting>
  <conditionalFormatting sqref="AB3:AR67">
    <cfRule type="colorScale" priority="52">
      <colorScale>
        <cfvo type="min"/>
        <cfvo type="percentile" val="50"/>
        <cfvo type="max"/>
        <color rgb="FFF8696B"/>
        <color rgb="FFFFEB84"/>
        <color rgb="FF63BE7B"/>
      </colorScale>
    </cfRule>
  </conditionalFormatting>
  <conditionalFormatting sqref="AB3:AR67">
    <cfRule type="colorScale" priority="51">
      <colorScale>
        <cfvo type="min"/>
        <cfvo type="percentile" val="50"/>
        <cfvo type="max"/>
        <color rgb="FFF8696B"/>
        <color rgb="FFFFEB84"/>
        <color rgb="FF63BE7B"/>
      </colorScale>
    </cfRule>
  </conditionalFormatting>
  <conditionalFormatting sqref="AB3:AR67">
    <cfRule type="colorScale" priority="50">
      <colorScale>
        <cfvo type="min"/>
        <cfvo type="percentile" val="50"/>
        <cfvo type="max"/>
        <color rgb="FFF8696B"/>
        <color rgb="FFFFEB84"/>
        <color rgb="FF63BE7B"/>
      </colorScale>
    </cfRule>
  </conditionalFormatting>
  <conditionalFormatting sqref="AB3:AR67">
    <cfRule type="colorScale" priority="46">
      <colorScale>
        <cfvo type="min"/>
        <cfvo type="percentile" val="50"/>
        <cfvo type="max"/>
        <color rgb="FFF8696B"/>
        <color rgb="FFFFEB84"/>
        <color rgb="FF63BE7B"/>
      </colorScale>
    </cfRule>
  </conditionalFormatting>
  <conditionalFormatting sqref="BV3:CK67 BT3:BU68">
    <cfRule type="colorScale" priority="48">
      <colorScale>
        <cfvo type="min"/>
        <cfvo type="percentile" val="50"/>
        <cfvo type="max"/>
        <color rgb="FFF8696B"/>
        <color rgb="FFFFEB84"/>
        <color rgb="FF63BE7B"/>
      </colorScale>
    </cfRule>
  </conditionalFormatting>
  <conditionalFormatting sqref="AY3:BN67 AW3:AX68">
    <cfRule type="colorScale" priority="47">
      <colorScale>
        <cfvo type="min"/>
        <cfvo type="percentile" val="50"/>
        <cfvo type="max"/>
        <color rgb="FFF8696B"/>
        <color rgb="FFFFEB84"/>
        <color rgb="FF63BE7B"/>
      </colorScale>
    </cfRule>
  </conditionalFormatting>
  <conditionalFormatting sqref="C3:U67">
    <cfRule type="colorScale" priority="45">
      <colorScale>
        <cfvo type="min"/>
        <cfvo type="percentile" val="50"/>
        <cfvo type="max"/>
        <color rgb="FF63BE7B"/>
        <color rgb="FFFFEB84"/>
        <color rgb="FFF8696B"/>
      </colorScale>
    </cfRule>
  </conditionalFormatting>
  <conditionalFormatting sqref="Z3:AR68">
    <cfRule type="colorScale" priority="34">
      <colorScale>
        <cfvo type="min"/>
        <cfvo type="percentile" val="50"/>
        <cfvo type="max"/>
        <color rgb="FFF8696B"/>
        <color rgb="FFFFEB84"/>
        <color rgb="FF63BE7B"/>
      </colorScale>
    </cfRule>
  </conditionalFormatting>
  <conditionalFormatting sqref="AA39:AA68">
    <cfRule type="colorScale" priority="38">
      <colorScale>
        <cfvo type="min"/>
        <cfvo type="percentile" val="50"/>
        <cfvo type="max"/>
        <color rgb="FFF8696B"/>
        <color rgb="FFFFEB84"/>
        <color rgb="FF63BE7B"/>
      </colorScale>
    </cfRule>
  </conditionalFormatting>
  <conditionalFormatting sqref="AA39:AA68">
    <cfRule type="colorScale" priority="37">
      <colorScale>
        <cfvo type="min"/>
        <cfvo type="percentile" val="50"/>
        <cfvo type="max"/>
        <color rgb="FFF8696B"/>
        <color rgb="FFFFEB84"/>
        <color rgb="FF63BE7B"/>
      </colorScale>
    </cfRule>
  </conditionalFormatting>
  <conditionalFormatting sqref="AA39:AA68">
    <cfRule type="colorScale" priority="36">
      <colorScale>
        <cfvo type="min"/>
        <cfvo type="percentile" val="50"/>
        <cfvo type="max"/>
        <color rgb="FFF8696B"/>
        <color rgb="FFFFEB84"/>
        <color rgb="FF63BE7B"/>
      </colorScale>
    </cfRule>
  </conditionalFormatting>
  <conditionalFormatting sqref="AA39:AA68">
    <cfRule type="colorScale" priority="35">
      <colorScale>
        <cfvo type="min"/>
        <cfvo type="percentile" val="50"/>
        <cfvo type="max"/>
        <color rgb="FFF8696B"/>
        <color rgb="FFFFEB84"/>
        <color rgb="FF63BE7B"/>
      </colorScale>
    </cfRule>
  </conditionalFormatting>
  <conditionalFormatting sqref="Z3:AA68">
    <cfRule type="colorScale" priority="633">
      <colorScale>
        <cfvo type="min"/>
        <cfvo type="percentile" val="50"/>
        <cfvo type="max"/>
        <color rgb="FFF8696B"/>
        <color rgb="FFFFEB84"/>
        <color rgb="FF63BE7B"/>
      </colorScale>
    </cfRule>
  </conditionalFormatting>
  <conditionalFormatting sqref="B3:B68">
    <cfRule type="colorScale" priority="16">
      <colorScale>
        <cfvo type="min"/>
        <cfvo type="percentile" val="50"/>
        <cfvo type="max"/>
        <color rgb="FF63BE7B"/>
        <color rgb="FFFFEB84"/>
        <color rgb="FFF8696B"/>
      </colorScale>
    </cfRule>
  </conditionalFormatting>
  <conditionalFormatting sqref="B3:B68">
    <cfRule type="colorScale" priority="17">
      <colorScale>
        <cfvo type="min"/>
        <cfvo type="percentile" val="50"/>
        <cfvo type="max"/>
        <color rgb="FF63BE7B"/>
        <color rgb="FFFFEB84"/>
        <color rgb="FFF8696B"/>
      </colorScale>
    </cfRule>
  </conditionalFormatting>
  <conditionalFormatting sqref="Y3:Y68">
    <cfRule type="colorScale" priority="14">
      <colorScale>
        <cfvo type="min"/>
        <cfvo type="percentile" val="50"/>
        <cfvo type="max"/>
        <color rgb="FF63BE7B"/>
        <color rgb="FFFFEB84"/>
        <color rgb="FFF8696B"/>
      </colorScale>
    </cfRule>
  </conditionalFormatting>
  <conditionalFormatting sqref="Y3:Y68">
    <cfRule type="colorScale" priority="15">
      <colorScale>
        <cfvo type="min"/>
        <cfvo type="percentile" val="50"/>
        <cfvo type="max"/>
        <color rgb="FF63BE7B"/>
        <color rgb="FFFFEB84"/>
        <color rgb="FFF8696B"/>
      </colorScale>
    </cfRule>
  </conditionalFormatting>
  <conditionalFormatting sqref="AV3:AV68">
    <cfRule type="colorScale" priority="13">
      <colorScale>
        <cfvo type="min"/>
        <cfvo type="percentile" val="50"/>
        <cfvo type="max"/>
        <color rgb="FFF8696B"/>
        <color rgb="FFFFEB84"/>
        <color rgb="FF63BE7B"/>
      </colorScale>
    </cfRule>
  </conditionalFormatting>
  <conditionalFormatting sqref="AV3:AV68">
    <cfRule type="colorScale" priority="12">
      <colorScale>
        <cfvo type="min"/>
        <cfvo type="percentile" val="50"/>
        <cfvo type="max"/>
        <color rgb="FFF8696B"/>
        <color rgb="FFFFEB84"/>
        <color rgb="FF63BE7B"/>
      </colorScale>
    </cfRule>
  </conditionalFormatting>
  <conditionalFormatting sqref="AV3:AV68">
    <cfRule type="colorScale" priority="11">
      <colorScale>
        <cfvo type="min"/>
        <cfvo type="percentile" val="50"/>
        <cfvo type="max"/>
        <color rgb="FFF8696B"/>
        <color rgb="FFFFEB84"/>
        <color rgb="FF63BE7B"/>
      </colorScale>
    </cfRule>
  </conditionalFormatting>
  <conditionalFormatting sqref="AV3:AV68">
    <cfRule type="colorScale" priority="10">
      <colorScale>
        <cfvo type="min"/>
        <cfvo type="percentile" val="50"/>
        <cfvo type="max"/>
        <color rgb="FFF8696B"/>
        <color rgb="FFFFEB84"/>
        <color rgb="FF63BE7B"/>
      </colorScale>
    </cfRule>
  </conditionalFormatting>
  <conditionalFormatting sqref="AV3:AV68">
    <cfRule type="colorScale" priority="9">
      <colorScale>
        <cfvo type="min"/>
        <cfvo type="percentile" val="50"/>
        <cfvo type="max"/>
        <color rgb="FFF8696B"/>
        <color rgb="FFFFEB84"/>
        <color rgb="FF63BE7B"/>
      </colorScale>
    </cfRule>
  </conditionalFormatting>
  <conditionalFormatting sqref="AV3:AV68">
    <cfRule type="colorScale" priority="8">
      <colorScale>
        <cfvo type="min"/>
        <cfvo type="percentile" val="50"/>
        <cfvo type="max"/>
        <color rgb="FFF8696B"/>
        <color rgb="FFFFEB84"/>
        <color rgb="FF63BE7B"/>
      </colorScale>
    </cfRule>
  </conditionalFormatting>
  <conditionalFormatting sqref="BS3:BS68">
    <cfRule type="colorScale" priority="7">
      <colorScale>
        <cfvo type="min"/>
        <cfvo type="percentile" val="50"/>
        <cfvo type="max"/>
        <color rgb="FFF8696B"/>
        <color rgb="FFFFEB84"/>
        <color rgb="FF63BE7B"/>
      </colorScale>
    </cfRule>
  </conditionalFormatting>
  <conditionalFormatting sqref="BS3:BS68">
    <cfRule type="colorScale" priority="6">
      <colorScale>
        <cfvo type="min"/>
        <cfvo type="percentile" val="50"/>
        <cfvo type="max"/>
        <color rgb="FFF8696B"/>
        <color rgb="FFFFEB84"/>
        <color rgb="FF63BE7B"/>
      </colorScale>
    </cfRule>
  </conditionalFormatting>
  <conditionalFormatting sqref="BS3:BS68">
    <cfRule type="colorScale" priority="5">
      <colorScale>
        <cfvo type="min"/>
        <cfvo type="percentile" val="50"/>
        <cfvo type="max"/>
        <color rgb="FFF8696B"/>
        <color rgb="FFFFEB84"/>
        <color rgb="FF63BE7B"/>
      </colorScale>
    </cfRule>
  </conditionalFormatting>
  <conditionalFormatting sqref="BS3:BS68">
    <cfRule type="colorScale" priority="4">
      <colorScale>
        <cfvo type="min"/>
        <cfvo type="percentile" val="50"/>
        <cfvo type="max"/>
        <color rgb="FFF8696B"/>
        <color rgb="FFFFEB84"/>
        <color rgb="FF63BE7B"/>
      </colorScale>
    </cfRule>
  </conditionalFormatting>
  <conditionalFormatting sqref="B3:U67">
    <cfRule type="colorScale" priority="2">
      <colorScale>
        <cfvo type="min"/>
        <cfvo type="percentile" val="50"/>
        <cfvo type="max"/>
        <color rgb="FF63BE7B"/>
        <color rgb="FFFFEB84"/>
        <color rgb="FFF8696B"/>
      </colorScale>
    </cfRule>
  </conditionalFormatting>
  <conditionalFormatting sqref="Y3:AR68">
    <cfRule type="colorScale" priority="1">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CN189"/>
  <sheetViews>
    <sheetView showGridLines="0" zoomScale="70" zoomScaleNormal="70" workbookViewId="0">
      <pane xSplit="1" ySplit="2" topLeftCell="B3" activePane="bottomRight" state="frozen"/>
      <selection activeCell="X67" sqref="X67"/>
      <selection pane="topRight" activeCell="X67" sqref="X67"/>
      <selection pane="bottomLeft" activeCell="X67" sqref="X67"/>
      <selection pane="bottomRight" activeCell="B3" sqref="B3"/>
    </sheetView>
  </sheetViews>
  <sheetFormatPr defaultColWidth="9.08984375" defaultRowHeight="11.5" x14ac:dyDescent="0.25"/>
  <cols>
    <col min="1" max="1" width="18.36328125" style="43" bestFit="1" customWidth="1"/>
    <col min="2" max="3" width="6.36328125" style="43" bestFit="1" customWidth="1"/>
    <col min="4" max="6" width="6" style="43" bestFit="1" customWidth="1"/>
    <col min="7" max="7" width="5.7265625" style="43" bestFit="1" customWidth="1"/>
    <col min="8" max="8" width="6" style="43" bestFit="1" customWidth="1"/>
    <col min="9" max="11" width="6.36328125" style="65" bestFit="1" customWidth="1"/>
    <col min="12" max="21" width="6.36328125" style="53" bestFit="1" customWidth="1"/>
    <col min="22" max="22" width="1.6328125" style="87" customWidth="1"/>
    <col min="23" max="23" width="10.08984375" style="67" customWidth="1"/>
    <col min="24" max="24" width="2.6328125" style="54" customWidth="1"/>
    <col min="25" max="25" width="10.6328125" style="54" bestFit="1" customWidth="1"/>
    <col min="26" max="26" width="10.90625" style="54" bestFit="1" customWidth="1"/>
    <col min="27" max="27" width="9.54296875" style="54" bestFit="1" customWidth="1"/>
    <col min="28" max="28" width="10.90625" style="54" bestFit="1" customWidth="1"/>
    <col min="29" max="29" width="10.453125" style="54" bestFit="1" customWidth="1"/>
    <col min="30" max="30" width="10.1796875" style="54" bestFit="1" customWidth="1"/>
    <col min="31" max="31" width="10.6328125" style="54" bestFit="1" customWidth="1"/>
    <col min="32" max="32" width="10.453125" style="68" bestFit="1" customWidth="1"/>
    <col min="33" max="33" width="10.08984375" style="68" bestFit="1" customWidth="1"/>
    <col min="34" max="34" width="10.1796875" style="68" bestFit="1" customWidth="1"/>
    <col min="35" max="35" width="10.90625" style="53" bestFit="1" customWidth="1"/>
    <col min="36" max="37" width="10.6328125" style="53" bestFit="1" customWidth="1"/>
    <col min="38" max="42" width="10.08984375" style="53" bestFit="1" customWidth="1"/>
    <col min="43" max="43" width="10.6328125" style="53" bestFit="1" customWidth="1"/>
    <col min="44" max="44" width="10.90625" style="53" bestFit="1" customWidth="1"/>
    <col min="45" max="45" width="1.6328125" style="87" customWidth="1"/>
    <col min="46" max="46" width="10" style="67" customWidth="1"/>
    <col min="47" max="47" width="2.6328125" style="54" customWidth="1"/>
    <col min="48" max="48" width="8.453125" style="54" bestFit="1" customWidth="1"/>
    <col min="49" max="49" width="9.54296875" style="41" bestFit="1" customWidth="1"/>
    <col min="50" max="50" width="9.81640625" style="54" bestFit="1" customWidth="1"/>
    <col min="51" max="51" width="7.90625" style="54" bestFit="1" customWidth="1"/>
    <col min="52" max="52" width="8.81640625" style="54" bestFit="1" customWidth="1"/>
    <col min="53" max="53" width="8.26953125" style="54" bestFit="1" customWidth="1"/>
    <col min="54" max="54" width="7.7265625" style="54" bestFit="1" customWidth="1"/>
    <col min="55" max="55" width="7.08984375" style="68" bestFit="1" customWidth="1"/>
    <col min="56" max="56" width="8.1796875" style="68" bestFit="1" customWidth="1"/>
    <col min="57" max="57" width="8.26953125" style="54" bestFit="1" customWidth="1"/>
    <col min="58" max="58" width="8.1796875" style="53" bestFit="1" customWidth="1"/>
    <col min="59" max="59" width="7.453125" style="53" bestFit="1" customWidth="1"/>
    <col min="60" max="61" width="7.90625" style="53" bestFit="1" customWidth="1"/>
    <col min="62" max="62" width="7.7265625" style="53" bestFit="1" customWidth="1"/>
    <col min="63" max="63" width="8.81640625" style="53" bestFit="1" customWidth="1"/>
    <col min="64" max="64" width="8.7265625" style="53" bestFit="1" customWidth="1"/>
    <col min="65" max="65" width="7.7265625" style="53" bestFit="1" customWidth="1"/>
    <col min="66" max="66" width="8.453125" style="53" bestFit="1" customWidth="1"/>
    <col min="67" max="67" width="1.6328125" style="87" customWidth="1"/>
    <col min="68" max="68" width="8.6328125" style="67" customWidth="1"/>
    <col min="69" max="69" width="8" style="67" customWidth="1"/>
    <col min="70" max="70" width="2.6328125" style="54" customWidth="1"/>
    <col min="71" max="71" width="6.36328125" style="54" bestFit="1" customWidth="1"/>
    <col min="72" max="72" width="6.36328125" style="41" bestFit="1" customWidth="1"/>
    <col min="73" max="80" width="6.36328125" style="54" bestFit="1" customWidth="1"/>
    <col min="81" max="89" width="6.36328125" style="53" bestFit="1" customWidth="1"/>
    <col min="90" max="90" width="1.54296875" style="87" customWidth="1"/>
    <col min="91" max="91" width="8.90625" style="67" customWidth="1"/>
    <col min="92" max="92" width="7.6328125" style="65" customWidth="1"/>
    <col min="93" max="16384" width="9.08984375" style="43"/>
  </cols>
  <sheetData>
    <row r="1" spans="1:92" s="29" customFormat="1" ht="27.75" customHeight="1" x14ac:dyDescent="0.25">
      <c r="A1" s="88" t="s">
        <v>196</v>
      </c>
      <c r="B1" s="242" t="s">
        <v>229</v>
      </c>
      <c r="C1" s="243"/>
      <c r="D1" s="243"/>
      <c r="E1" s="243"/>
      <c r="F1" s="243"/>
      <c r="G1" s="243"/>
      <c r="H1" s="243"/>
      <c r="I1" s="243"/>
      <c r="J1" s="243"/>
      <c r="K1" s="243"/>
      <c r="L1" s="243"/>
      <c r="M1" s="243"/>
      <c r="N1" s="243"/>
      <c r="O1" s="243"/>
      <c r="P1" s="243"/>
      <c r="Q1" s="243"/>
      <c r="R1" s="243"/>
      <c r="S1" s="243"/>
      <c r="T1" s="243"/>
      <c r="U1" s="243"/>
      <c r="V1" s="71"/>
      <c r="W1" s="248" t="s">
        <v>302</v>
      </c>
      <c r="X1" s="72"/>
      <c r="Y1" s="256" t="s">
        <v>230</v>
      </c>
      <c r="Z1" s="257"/>
      <c r="AA1" s="257"/>
      <c r="AB1" s="257"/>
      <c r="AC1" s="257"/>
      <c r="AD1" s="257"/>
      <c r="AE1" s="257"/>
      <c r="AF1" s="257"/>
      <c r="AG1" s="257"/>
      <c r="AH1" s="257"/>
      <c r="AI1" s="257"/>
      <c r="AJ1" s="257"/>
      <c r="AK1" s="257"/>
      <c r="AL1" s="257"/>
      <c r="AM1" s="257"/>
      <c r="AN1" s="257"/>
      <c r="AO1" s="257"/>
      <c r="AP1" s="257"/>
      <c r="AQ1" s="257"/>
      <c r="AR1" s="257"/>
      <c r="AS1" s="71"/>
      <c r="AT1" s="248" t="s">
        <v>307</v>
      </c>
      <c r="AU1" s="72"/>
      <c r="AV1" s="252" t="s">
        <v>231</v>
      </c>
      <c r="AW1" s="253"/>
      <c r="AX1" s="253"/>
      <c r="AY1" s="253"/>
      <c r="AZ1" s="253"/>
      <c r="BA1" s="253"/>
      <c r="BB1" s="253"/>
      <c r="BC1" s="253"/>
      <c r="BD1" s="253"/>
      <c r="BE1" s="253"/>
      <c r="BF1" s="253"/>
      <c r="BG1" s="253"/>
      <c r="BH1" s="253"/>
      <c r="BI1" s="253"/>
      <c r="BJ1" s="253"/>
      <c r="BK1" s="253"/>
      <c r="BL1" s="253"/>
      <c r="BM1" s="253"/>
      <c r="BN1" s="253"/>
      <c r="BO1" s="71"/>
      <c r="BP1" s="250" t="s">
        <v>304</v>
      </c>
      <c r="BQ1" s="248" t="s">
        <v>305</v>
      </c>
      <c r="BR1" s="73"/>
      <c r="BS1" s="252" t="s">
        <v>232</v>
      </c>
      <c r="BT1" s="253"/>
      <c r="BU1" s="253"/>
      <c r="BV1" s="253"/>
      <c r="BW1" s="253"/>
      <c r="BX1" s="253"/>
      <c r="BY1" s="253"/>
      <c r="BZ1" s="253"/>
      <c r="CA1" s="253"/>
      <c r="CB1" s="253"/>
      <c r="CC1" s="253"/>
      <c r="CD1" s="253"/>
      <c r="CE1" s="253"/>
      <c r="CF1" s="253"/>
      <c r="CG1" s="253"/>
      <c r="CH1" s="253"/>
      <c r="CI1" s="253"/>
      <c r="CJ1" s="253"/>
      <c r="CK1" s="253"/>
      <c r="CL1" s="71"/>
      <c r="CM1" s="250" t="s">
        <v>304</v>
      </c>
      <c r="CN1" s="248" t="s">
        <v>305</v>
      </c>
    </row>
    <row r="2" spans="1:92" s="33" customFormat="1" ht="50.25" customHeight="1" x14ac:dyDescent="0.25">
      <c r="A2" s="70" t="s">
        <v>195</v>
      </c>
      <c r="B2" s="154">
        <v>2023</v>
      </c>
      <c r="C2" s="154">
        <v>2022</v>
      </c>
      <c r="D2" s="154">
        <v>2021</v>
      </c>
      <c r="E2" s="154">
        <v>2019</v>
      </c>
      <c r="F2" s="154">
        <v>2018</v>
      </c>
      <c r="G2" s="154">
        <v>2017</v>
      </c>
      <c r="H2" s="154">
        <v>2016</v>
      </c>
      <c r="I2" s="31">
        <v>2015</v>
      </c>
      <c r="J2" s="31">
        <v>2014</v>
      </c>
      <c r="K2" s="31">
        <v>2013</v>
      </c>
      <c r="L2" s="31">
        <v>2012</v>
      </c>
      <c r="M2" s="31">
        <v>2011</v>
      </c>
      <c r="N2" s="31">
        <v>2010</v>
      </c>
      <c r="O2" s="31">
        <v>2009</v>
      </c>
      <c r="P2" s="31">
        <v>2008</v>
      </c>
      <c r="Q2" s="31">
        <v>2007</v>
      </c>
      <c r="R2" s="31">
        <v>2006</v>
      </c>
      <c r="S2" s="31">
        <v>2005</v>
      </c>
      <c r="T2" s="31">
        <v>2004</v>
      </c>
      <c r="U2" s="31">
        <v>2003</v>
      </c>
      <c r="V2" s="74"/>
      <c r="W2" s="249"/>
      <c r="X2" s="76"/>
      <c r="Y2" s="34">
        <v>2023</v>
      </c>
      <c r="Z2" s="31">
        <v>2022</v>
      </c>
      <c r="AA2" s="31">
        <v>2021</v>
      </c>
      <c r="AB2" s="31">
        <v>2019</v>
      </c>
      <c r="AC2" s="31">
        <v>2018</v>
      </c>
      <c r="AD2" s="31">
        <v>2017</v>
      </c>
      <c r="AE2" s="31">
        <v>2016</v>
      </c>
      <c r="AF2" s="31">
        <v>2015</v>
      </c>
      <c r="AG2" s="31">
        <v>2014</v>
      </c>
      <c r="AH2" s="31">
        <v>2013</v>
      </c>
      <c r="AI2" s="31">
        <v>2012</v>
      </c>
      <c r="AJ2" s="31">
        <v>2011</v>
      </c>
      <c r="AK2" s="31">
        <v>2010</v>
      </c>
      <c r="AL2" s="31">
        <v>2009</v>
      </c>
      <c r="AM2" s="31">
        <v>2008</v>
      </c>
      <c r="AN2" s="31">
        <v>2007</v>
      </c>
      <c r="AO2" s="31">
        <v>2006</v>
      </c>
      <c r="AP2" s="31">
        <v>2005</v>
      </c>
      <c r="AQ2" s="31">
        <v>2004</v>
      </c>
      <c r="AR2" s="31">
        <v>2003</v>
      </c>
      <c r="AS2" s="56"/>
      <c r="AT2" s="249"/>
      <c r="AU2" s="75"/>
      <c r="AV2" s="34">
        <v>2023</v>
      </c>
      <c r="AW2" s="31">
        <v>2022</v>
      </c>
      <c r="AX2" s="31">
        <v>2021</v>
      </c>
      <c r="AY2" s="31">
        <v>2019</v>
      </c>
      <c r="AZ2" s="31">
        <v>2018</v>
      </c>
      <c r="BA2" s="31">
        <v>2017</v>
      </c>
      <c r="BB2" s="31">
        <v>2016</v>
      </c>
      <c r="BC2" s="31">
        <v>2015</v>
      </c>
      <c r="BD2" s="31">
        <v>2014</v>
      </c>
      <c r="BE2" s="31">
        <v>2013</v>
      </c>
      <c r="BF2" s="31">
        <v>2012</v>
      </c>
      <c r="BG2" s="31">
        <v>2011</v>
      </c>
      <c r="BH2" s="31">
        <v>2010</v>
      </c>
      <c r="BI2" s="31">
        <v>2009</v>
      </c>
      <c r="BJ2" s="31">
        <v>2008</v>
      </c>
      <c r="BK2" s="31">
        <v>2007</v>
      </c>
      <c r="BL2" s="31">
        <v>2006</v>
      </c>
      <c r="BM2" s="31">
        <v>2005</v>
      </c>
      <c r="BN2" s="31">
        <v>2004</v>
      </c>
      <c r="BO2" s="56"/>
      <c r="BP2" s="251"/>
      <c r="BQ2" s="249"/>
      <c r="BR2" s="203"/>
      <c r="BS2" s="225">
        <v>2023</v>
      </c>
      <c r="BT2" s="30">
        <v>2022</v>
      </c>
      <c r="BU2" s="30">
        <v>2021</v>
      </c>
      <c r="BV2" s="30">
        <v>2019</v>
      </c>
      <c r="BW2" s="30">
        <v>2018</v>
      </c>
      <c r="BX2" s="30">
        <v>2017</v>
      </c>
      <c r="BY2" s="30">
        <v>2016</v>
      </c>
      <c r="BZ2" s="30">
        <v>2015</v>
      </c>
      <c r="CA2" s="30">
        <v>2014</v>
      </c>
      <c r="CB2" s="31">
        <v>2013</v>
      </c>
      <c r="CC2" s="31">
        <v>2012</v>
      </c>
      <c r="CD2" s="31">
        <v>2011</v>
      </c>
      <c r="CE2" s="31">
        <v>2010</v>
      </c>
      <c r="CF2" s="31">
        <v>2009</v>
      </c>
      <c r="CG2" s="31">
        <v>2008</v>
      </c>
      <c r="CH2" s="31">
        <v>2007</v>
      </c>
      <c r="CI2" s="31">
        <v>2006</v>
      </c>
      <c r="CJ2" s="31">
        <v>2005</v>
      </c>
      <c r="CK2" s="31">
        <v>2004</v>
      </c>
      <c r="CL2" s="56"/>
      <c r="CM2" s="251"/>
      <c r="CN2" s="249"/>
    </row>
    <row r="3" spans="1:92" ht="12" x14ac:dyDescent="0.3">
      <c r="A3" s="35" t="s">
        <v>186</v>
      </c>
      <c r="B3" s="98">
        <v>1</v>
      </c>
      <c r="C3" s="98">
        <v>1</v>
      </c>
      <c r="D3" s="98">
        <v>1</v>
      </c>
      <c r="E3" s="98">
        <v>1</v>
      </c>
      <c r="F3" s="98">
        <v>1</v>
      </c>
      <c r="G3" s="98">
        <v>1</v>
      </c>
      <c r="H3" s="98">
        <v>1</v>
      </c>
      <c r="I3" s="98">
        <v>1</v>
      </c>
      <c r="J3" s="98">
        <v>1</v>
      </c>
      <c r="K3" s="98">
        <v>1</v>
      </c>
      <c r="L3" s="98">
        <v>1</v>
      </c>
      <c r="M3" s="98">
        <v>1</v>
      </c>
      <c r="N3" s="98">
        <v>1</v>
      </c>
      <c r="O3" s="98">
        <v>1</v>
      </c>
      <c r="P3" s="98">
        <v>1</v>
      </c>
      <c r="Q3" s="98">
        <v>1</v>
      </c>
      <c r="R3" s="98">
        <v>1</v>
      </c>
      <c r="S3" s="98">
        <v>1</v>
      </c>
      <c r="T3" s="98">
        <v>1</v>
      </c>
      <c r="U3" s="98">
        <v>1</v>
      </c>
      <c r="V3" s="78"/>
      <c r="W3" s="60">
        <v>2023</v>
      </c>
      <c r="X3" s="39"/>
      <c r="Y3" s="220">
        <v>38718.376744325105</v>
      </c>
      <c r="Z3" s="149">
        <v>39143.844040425342</v>
      </c>
      <c r="AA3" s="149">
        <v>10673.582533713958</v>
      </c>
      <c r="AB3" s="149">
        <v>29100.174001542826</v>
      </c>
      <c r="AC3" s="149">
        <v>35096.919523732009</v>
      </c>
      <c r="AD3" s="149">
        <v>36496.59453389416</v>
      </c>
      <c r="AE3" s="149">
        <v>32261.936319413009</v>
      </c>
      <c r="AF3" s="149">
        <v>29330.450081833402</v>
      </c>
      <c r="AG3" s="149">
        <v>27839.762493892704</v>
      </c>
      <c r="AH3" s="149">
        <v>21723.958934476806</v>
      </c>
      <c r="AI3" s="149">
        <v>22940.838194044612</v>
      </c>
      <c r="AJ3" s="149">
        <v>23754.841457145416</v>
      </c>
      <c r="AK3" s="149">
        <v>22141.560977300236</v>
      </c>
      <c r="AL3" s="149">
        <v>22557.759975125333</v>
      </c>
      <c r="AM3" s="40">
        <v>24742.171376999991</v>
      </c>
      <c r="AN3" s="40">
        <v>28856.218425999643</v>
      </c>
      <c r="AO3" s="40">
        <v>31781.473110999719</v>
      </c>
      <c r="AP3" s="40">
        <v>26346.456079999989</v>
      </c>
      <c r="AQ3" s="40">
        <v>30449.10630100032</v>
      </c>
      <c r="AR3" s="40">
        <v>28135.863179999942</v>
      </c>
      <c r="AS3" s="80"/>
      <c r="AT3" s="60">
        <v>2022</v>
      </c>
      <c r="AV3" s="93">
        <v>-425.46729610023613</v>
      </c>
      <c r="AW3" s="38">
        <v>28470.261506711384</v>
      </c>
      <c r="AX3" s="38">
        <v>-18426.591467828868</v>
      </c>
      <c r="AY3" s="38">
        <v>-5996.7455221891832</v>
      </c>
      <c r="AZ3" s="38">
        <v>-1399.675010162151</v>
      </c>
      <c r="BA3" s="38">
        <v>4234.6582144811509</v>
      </c>
      <c r="BB3" s="38">
        <v>2931.4862375796074</v>
      </c>
      <c r="BC3" s="38">
        <v>1490.687587940698</v>
      </c>
      <c r="BD3" s="38">
        <v>6115.8035594158973</v>
      </c>
      <c r="BE3" s="38">
        <v>-1216.879259567806</v>
      </c>
      <c r="BF3" s="38">
        <v>-814.00326310080345</v>
      </c>
      <c r="BG3" s="38">
        <v>1613.2804798451798</v>
      </c>
      <c r="BH3" s="38">
        <v>-416.19899782509674</v>
      </c>
      <c r="BI3" s="38">
        <v>-2184.4114018746586</v>
      </c>
      <c r="BJ3" s="38">
        <v>-4114.0470489996515</v>
      </c>
      <c r="BK3" s="38">
        <v>-2925.2546850000763</v>
      </c>
      <c r="BL3" s="38">
        <v>5435.0170309997302</v>
      </c>
      <c r="BM3" s="38">
        <v>-4102.6502210003309</v>
      </c>
      <c r="BN3" s="38">
        <v>2313.2431210003779</v>
      </c>
      <c r="BO3" s="78"/>
      <c r="BP3" s="198">
        <v>556.97439812237701</v>
      </c>
      <c r="BQ3" s="62">
        <v>10582.513564325163</v>
      </c>
      <c r="BS3" s="212">
        <v>-1.0869328409873091E-2</v>
      </c>
      <c r="BT3" s="42">
        <v>2.6673576015160987</v>
      </c>
      <c r="BU3" s="42">
        <v>-0.63321241539146578</v>
      </c>
      <c r="BV3" s="42">
        <v>-0.170862446150987</v>
      </c>
      <c r="BW3" s="42">
        <v>-3.8350838702561174E-2</v>
      </c>
      <c r="BX3" s="42">
        <v>0.13125865021105465</v>
      </c>
      <c r="BY3" s="42">
        <v>9.9946854869278123E-2</v>
      </c>
      <c r="BZ3" s="42">
        <v>5.354526958582051E-2</v>
      </c>
      <c r="CA3" s="42">
        <v>0.28152343584621065</v>
      </c>
      <c r="CB3" s="42">
        <v>-5.3044237062083721E-2</v>
      </c>
      <c r="CC3" s="42">
        <v>-3.4266836281323765E-2</v>
      </c>
      <c r="CD3" s="42">
        <v>7.2862093214617119E-2</v>
      </c>
      <c r="CE3" s="42">
        <v>-1.8450369109523468E-2</v>
      </c>
      <c r="CF3" s="42">
        <v>-8.8286972416061205E-2</v>
      </c>
      <c r="CG3" s="42">
        <v>-0.14257055405752228</v>
      </c>
      <c r="CH3" s="42">
        <v>-9.2042765758004852E-2</v>
      </c>
      <c r="CI3" s="42">
        <v>0.20629025074554663</v>
      </c>
      <c r="CJ3" s="42">
        <v>-0.13473795192686988</v>
      </c>
      <c r="CK3" s="42">
        <v>8.2216888325101101E-2</v>
      </c>
      <c r="CL3" s="80"/>
      <c r="CM3" s="63">
        <v>0.11464770152881325</v>
      </c>
      <c r="CN3" s="64">
        <v>0.37612187323428636</v>
      </c>
    </row>
    <row r="4" spans="1:92" ht="12" x14ac:dyDescent="0.3">
      <c r="A4" s="35" t="s">
        <v>9</v>
      </c>
      <c r="B4" s="98">
        <v>2</v>
      </c>
      <c r="C4" s="98">
        <v>3</v>
      </c>
      <c r="D4" s="98">
        <v>4</v>
      </c>
      <c r="E4" s="98">
        <v>2</v>
      </c>
      <c r="F4" s="98">
        <v>3</v>
      </c>
      <c r="G4" s="98">
        <v>3</v>
      </c>
      <c r="H4" s="98">
        <v>3</v>
      </c>
      <c r="I4" s="98">
        <v>3</v>
      </c>
      <c r="J4" s="98">
        <v>4</v>
      </c>
      <c r="K4" s="98">
        <v>3</v>
      </c>
      <c r="L4" s="98">
        <v>3</v>
      </c>
      <c r="M4" s="98">
        <v>3</v>
      </c>
      <c r="N4" s="98">
        <v>3</v>
      </c>
      <c r="O4" s="98">
        <v>2</v>
      </c>
      <c r="P4" s="98">
        <v>3</v>
      </c>
      <c r="Q4" s="98">
        <v>2</v>
      </c>
      <c r="R4" s="98">
        <v>4</v>
      </c>
      <c r="S4" s="98">
        <v>3</v>
      </c>
      <c r="T4" s="98">
        <v>3</v>
      </c>
      <c r="U4" s="98">
        <v>2</v>
      </c>
      <c r="V4" s="78"/>
      <c r="W4" s="60">
        <v>2023</v>
      </c>
      <c r="X4" s="39"/>
      <c r="Y4" s="220">
        <v>17907.488536713467</v>
      </c>
      <c r="Z4" s="149">
        <v>14109.579846977402</v>
      </c>
      <c r="AA4" s="149">
        <v>4321.1297340888841</v>
      </c>
      <c r="AB4" s="149">
        <v>17823.965679174889</v>
      </c>
      <c r="AC4" s="149">
        <v>17028.451213477394</v>
      </c>
      <c r="AD4" s="149">
        <v>18030.877116443939</v>
      </c>
      <c r="AE4" s="149">
        <v>18856.513412261349</v>
      </c>
      <c r="AF4" s="149">
        <v>17981.791686196721</v>
      </c>
      <c r="AG4" s="149">
        <v>19138.418895556137</v>
      </c>
      <c r="AH4" s="149">
        <v>18061.790931288837</v>
      </c>
      <c r="AI4" s="149">
        <v>16700.981539228949</v>
      </c>
      <c r="AJ4" s="149">
        <v>18258.212945659307</v>
      </c>
      <c r="AK4" s="149">
        <v>17706.831173102841</v>
      </c>
      <c r="AL4" s="149">
        <v>19864.673525130194</v>
      </c>
      <c r="AM4" s="40">
        <v>17374.318163000044</v>
      </c>
      <c r="AN4" s="40">
        <v>19280.254890000029</v>
      </c>
      <c r="AO4" s="40">
        <v>20886.917162999845</v>
      </c>
      <c r="AP4" s="40">
        <v>18097.668006000084</v>
      </c>
      <c r="AQ4" s="40">
        <v>16603.104617000052</v>
      </c>
      <c r="AR4" s="40">
        <v>15435.480418000006</v>
      </c>
      <c r="AS4" s="80"/>
      <c r="AT4" s="60">
        <v>2006</v>
      </c>
      <c r="AV4" s="93">
        <v>3797.9086897360648</v>
      </c>
      <c r="AW4" s="38">
        <v>9788.4501128885167</v>
      </c>
      <c r="AX4" s="38">
        <v>-13502.835945086004</v>
      </c>
      <c r="AY4" s="38">
        <v>795.51446569749533</v>
      </c>
      <c r="AZ4" s="38">
        <v>-1002.4259029665445</v>
      </c>
      <c r="BA4" s="38">
        <v>-825.63629581741043</v>
      </c>
      <c r="BB4" s="38">
        <v>874.72172606462846</v>
      </c>
      <c r="BC4" s="38">
        <v>-1156.6272093594162</v>
      </c>
      <c r="BD4" s="38">
        <v>1076.6279642672998</v>
      </c>
      <c r="BE4" s="38">
        <v>1360.8093920598876</v>
      </c>
      <c r="BF4" s="38">
        <v>-1557.2314064303573</v>
      </c>
      <c r="BG4" s="38">
        <v>551.38177255646588</v>
      </c>
      <c r="BH4" s="38">
        <v>-2157.8423520273536</v>
      </c>
      <c r="BI4" s="38">
        <v>2490.3553621301508</v>
      </c>
      <c r="BJ4" s="38">
        <v>-1905.9367269999857</v>
      </c>
      <c r="BK4" s="38">
        <v>-1606.6622729998162</v>
      </c>
      <c r="BL4" s="38">
        <v>2789.2491569997619</v>
      </c>
      <c r="BM4" s="38">
        <v>1494.5633890000317</v>
      </c>
      <c r="BN4" s="38">
        <v>1167.6241990000453</v>
      </c>
      <c r="BO4" s="78"/>
      <c r="BP4" s="198">
        <v>130.10569045860316</v>
      </c>
      <c r="BQ4" s="62">
        <v>2472.0081187134601</v>
      </c>
      <c r="BS4" s="212">
        <v>0.2691723446711749</v>
      </c>
      <c r="BT4" s="42">
        <v>2.2652525416371061</v>
      </c>
      <c r="BU4" s="42">
        <v>-0.75756631201677005</v>
      </c>
      <c r="BV4" s="42">
        <v>4.6716783324831868E-2</v>
      </c>
      <c r="BW4" s="42">
        <v>-5.559496060523561E-2</v>
      </c>
      <c r="BX4" s="42">
        <v>-4.3785204494938279E-2</v>
      </c>
      <c r="BY4" s="42">
        <v>4.864485927373341E-2</v>
      </c>
      <c r="BZ4" s="42">
        <v>-6.0434836110102141E-2</v>
      </c>
      <c r="CA4" s="42">
        <v>5.9608040440897403E-2</v>
      </c>
      <c r="CB4" s="42">
        <v>8.1480803320659989E-2</v>
      </c>
      <c r="CC4" s="42">
        <v>-8.5289366000114053E-2</v>
      </c>
      <c r="CD4" s="42">
        <v>3.1139494535534329E-2</v>
      </c>
      <c r="CE4" s="42">
        <v>-0.10862712388892437</v>
      </c>
      <c r="CF4" s="42">
        <v>0.14333542984343151</v>
      </c>
      <c r="CG4" s="42">
        <v>-9.8854332469874406E-2</v>
      </c>
      <c r="CH4" s="42">
        <v>-7.6921944031354661E-2</v>
      </c>
      <c r="CI4" s="42">
        <v>0.15412202036610556</v>
      </c>
      <c r="CJ4" s="42">
        <v>9.0017103636734097E-2</v>
      </c>
      <c r="CK4" s="42">
        <v>7.5645471820781518E-2</v>
      </c>
      <c r="CL4" s="80"/>
      <c r="CM4" s="63">
        <v>0.10410846385545669</v>
      </c>
      <c r="CN4" s="64">
        <v>0.16015103202299685</v>
      </c>
    </row>
    <row r="5" spans="1:92" ht="12" x14ac:dyDescent="0.3">
      <c r="A5" s="35" t="s">
        <v>8</v>
      </c>
      <c r="B5" s="98">
        <v>3</v>
      </c>
      <c r="C5" s="98">
        <v>2</v>
      </c>
      <c r="D5" s="98">
        <v>2</v>
      </c>
      <c r="E5" s="98">
        <v>3</v>
      </c>
      <c r="F5" s="98">
        <v>2</v>
      </c>
      <c r="G5" s="98">
        <v>2</v>
      </c>
      <c r="H5" s="98">
        <v>2</v>
      </c>
      <c r="I5" s="98">
        <v>2</v>
      </c>
      <c r="J5" s="98">
        <v>3</v>
      </c>
      <c r="K5" s="98">
        <v>2</v>
      </c>
      <c r="L5" s="98">
        <v>2</v>
      </c>
      <c r="M5" s="98">
        <v>2</v>
      </c>
      <c r="N5" s="98">
        <v>2</v>
      </c>
      <c r="O5" s="98">
        <v>4</v>
      </c>
      <c r="P5" s="98">
        <v>2</v>
      </c>
      <c r="Q5" s="98">
        <v>3</v>
      </c>
      <c r="R5" s="98">
        <v>3</v>
      </c>
      <c r="S5" s="98">
        <v>4</v>
      </c>
      <c r="T5" s="98">
        <v>2</v>
      </c>
      <c r="U5" s="98">
        <v>3</v>
      </c>
      <c r="V5" s="78"/>
      <c r="W5" s="60">
        <v>2022</v>
      </c>
      <c r="X5" s="39"/>
      <c r="Y5" s="220">
        <v>17395.572250974856</v>
      </c>
      <c r="Z5" s="149">
        <v>16727.590495098946</v>
      </c>
      <c r="AA5" s="149">
        <v>7367.6048341779697</v>
      </c>
      <c r="AB5" s="149">
        <v>16939.87490989338</v>
      </c>
      <c r="AC5" s="149">
        <v>18495.335586954589</v>
      </c>
      <c r="AD5" s="149">
        <v>19778.861693499028</v>
      </c>
      <c r="AE5" s="149">
        <v>21356.67254317709</v>
      </c>
      <c r="AF5" s="149">
        <v>21157.88382015032</v>
      </c>
      <c r="AG5" s="149">
        <v>20154.714919280836</v>
      </c>
      <c r="AH5" s="149">
        <v>18351.906149631741</v>
      </c>
      <c r="AI5" s="149">
        <v>18686.658976334191</v>
      </c>
      <c r="AJ5" s="149">
        <v>18475.296060625969</v>
      </c>
      <c r="AK5" s="149">
        <v>17721.294698812355</v>
      </c>
      <c r="AL5" s="149">
        <v>17249.613590282726</v>
      </c>
      <c r="AM5" s="40">
        <v>20178.582318999979</v>
      </c>
      <c r="AN5" s="40">
        <v>18139.74512399999</v>
      </c>
      <c r="AO5" s="40">
        <v>21092.816679999836</v>
      </c>
      <c r="AP5" s="40">
        <v>16722.25738900018</v>
      </c>
      <c r="AQ5" s="40">
        <v>17283.057329000138</v>
      </c>
      <c r="AR5" s="40">
        <v>13764.989104999975</v>
      </c>
      <c r="AS5" s="80"/>
      <c r="AT5" s="60">
        <v>2016</v>
      </c>
      <c r="AV5" s="93">
        <v>667.98175587590958</v>
      </c>
      <c r="AW5" s="38">
        <v>9359.9856609209764</v>
      </c>
      <c r="AX5" s="38">
        <v>-9572.2700757154107</v>
      </c>
      <c r="AY5" s="38">
        <v>-1555.4606770612081</v>
      </c>
      <c r="AZ5" s="38">
        <v>-1283.5261065444392</v>
      </c>
      <c r="BA5" s="38">
        <v>-1577.8108496780624</v>
      </c>
      <c r="BB5" s="38">
        <v>198.78872302676973</v>
      </c>
      <c r="BC5" s="38">
        <v>1003.1689008694848</v>
      </c>
      <c r="BD5" s="38">
        <v>1802.8087696490948</v>
      </c>
      <c r="BE5" s="38">
        <v>-334.75282670244997</v>
      </c>
      <c r="BF5" s="38">
        <v>211.36291570822141</v>
      </c>
      <c r="BG5" s="38">
        <v>754.00136181361449</v>
      </c>
      <c r="BH5" s="38">
        <v>471.68110852962855</v>
      </c>
      <c r="BI5" s="38">
        <v>-2928.9687287172528</v>
      </c>
      <c r="BJ5" s="38">
        <v>2038.8371949999892</v>
      </c>
      <c r="BK5" s="38">
        <v>-2953.0715559998462</v>
      </c>
      <c r="BL5" s="38">
        <v>4370.5592909996558</v>
      </c>
      <c r="BM5" s="38">
        <v>-560.79993999995713</v>
      </c>
      <c r="BN5" s="38">
        <v>3518.0682240001624</v>
      </c>
      <c r="BO5" s="78"/>
      <c r="BP5" s="198">
        <v>191.08332347236214</v>
      </c>
      <c r="BQ5" s="62">
        <v>3630.5831459748806</v>
      </c>
      <c r="BS5" s="212">
        <v>3.9932933321844777E-2</v>
      </c>
      <c r="BT5" s="42">
        <v>1.2704244963709841</v>
      </c>
      <c r="BU5" s="42">
        <v>-0.56507324443847728</v>
      </c>
      <c r="BV5" s="42">
        <v>-8.4100159726668067E-2</v>
      </c>
      <c r="BW5" s="42">
        <v>-6.4893830920831563E-2</v>
      </c>
      <c r="BX5" s="42">
        <v>-7.3879058008132104E-2</v>
      </c>
      <c r="BY5" s="42">
        <v>9.3954917569518681E-3</v>
      </c>
      <c r="BZ5" s="42">
        <v>4.9773410583436872E-2</v>
      </c>
      <c r="CA5" s="42">
        <v>9.8235505072331142E-2</v>
      </c>
      <c r="CB5" s="42">
        <v>-1.7914000952572562E-2</v>
      </c>
      <c r="CC5" s="42">
        <v>1.1440299252290398E-2</v>
      </c>
      <c r="CD5" s="42">
        <v>4.2547758198736352E-2</v>
      </c>
      <c r="CE5" s="42">
        <v>2.7344444909498833E-2</v>
      </c>
      <c r="CF5" s="42">
        <v>-0.14515235423448758</v>
      </c>
      <c r="CG5" s="42">
        <v>0.11239613241877811</v>
      </c>
      <c r="CH5" s="42">
        <v>-0.14000366099990535</v>
      </c>
      <c r="CI5" s="42">
        <v>0.26136179998488651</v>
      </c>
      <c r="CJ5" s="42">
        <v>-3.2447959254232273E-2</v>
      </c>
      <c r="CK5" s="42">
        <v>0.25558089419208208</v>
      </c>
      <c r="CL5" s="80"/>
      <c r="CM5" s="63">
        <v>5.5524678817184953E-2</v>
      </c>
      <c r="CN5" s="64">
        <v>0.26375488700213445</v>
      </c>
    </row>
    <row r="6" spans="1:92" ht="12" x14ac:dyDescent="0.3">
      <c r="A6" s="35" t="s">
        <v>95</v>
      </c>
      <c r="B6" s="98">
        <v>4</v>
      </c>
      <c r="C6" s="98">
        <v>6</v>
      </c>
      <c r="D6" s="98">
        <v>33</v>
      </c>
      <c r="E6" s="98">
        <v>6</v>
      </c>
      <c r="F6" s="98">
        <v>7</v>
      </c>
      <c r="G6" s="98">
        <v>6</v>
      </c>
      <c r="H6" s="98">
        <v>6</v>
      </c>
      <c r="I6" s="98">
        <v>5</v>
      </c>
      <c r="J6" s="98">
        <v>6</v>
      </c>
      <c r="K6" s="98">
        <v>6</v>
      </c>
      <c r="L6" s="98">
        <v>6</v>
      </c>
      <c r="M6" s="98">
        <v>5</v>
      </c>
      <c r="N6" s="98">
        <v>5</v>
      </c>
      <c r="O6" s="98">
        <v>5</v>
      </c>
      <c r="P6" s="98">
        <v>6</v>
      </c>
      <c r="Q6" s="98">
        <v>6</v>
      </c>
      <c r="R6" s="98">
        <v>6</v>
      </c>
      <c r="S6" s="98">
        <v>6</v>
      </c>
      <c r="T6" s="98">
        <v>5</v>
      </c>
      <c r="U6" s="98">
        <v>4</v>
      </c>
      <c r="V6" s="78"/>
      <c r="W6" s="60">
        <v>2023</v>
      </c>
      <c r="X6" s="39"/>
      <c r="Y6" s="220">
        <v>16656.578159298173</v>
      </c>
      <c r="Z6" s="149">
        <v>12288.451716268408</v>
      </c>
      <c r="AA6" s="149">
        <v>707.14993874143875</v>
      </c>
      <c r="AB6" s="149">
        <v>13576.601965989837</v>
      </c>
      <c r="AC6" s="149">
        <v>13342.985407382595</v>
      </c>
      <c r="AD6" s="149">
        <v>14547.776087132339</v>
      </c>
      <c r="AE6" s="149">
        <v>13317.273918956827</v>
      </c>
      <c r="AF6" s="149">
        <v>14443.211201164208</v>
      </c>
      <c r="AG6" s="149">
        <v>13964.562655592819</v>
      </c>
      <c r="AH6" s="149">
        <v>13608.777452018978</v>
      </c>
      <c r="AI6" s="149">
        <v>12027.198059931365</v>
      </c>
      <c r="AJ6" s="149">
        <v>12322.689327515303</v>
      </c>
      <c r="AK6" s="149">
        <v>13400.683911483355</v>
      </c>
      <c r="AL6" s="149">
        <v>13178.683881047895</v>
      </c>
      <c r="AM6" s="40">
        <v>13198.602500287976</v>
      </c>
      <c r="AN6" s="40">
        <v>12153.564957660017</v>
      </c>
      <c r="AO6" s="40">
        <v>13490.170238000048</v>
      </c>
      <c r="AP6" s="40">
        <v>12698.626513999985</v>
      </c>
      <c r="AQ6" s="40">
        <v>12239.205114000009</v>
      </c>
      <c r="AR6" s="40">
        <v>13124.981579000014</v>
      </c>
      <c r="AS6" s="80"/>
      <c r="AT6" s="60">
        <v>2023</v>
      </c>
      <c r="AV6" s="93">
        <v>4368.1264430297651</v>
      </c>
      <c r="AW6" s="38">
        <v>11581.301777526969</v>
      </c>
      <c r="AX6" s="38">
        <v>-12869.452027248399</v>
      </c>
      <c r="AY6" s="38">
        <v>233.61655860724204</v>
      </c>
      <c r="AZ6" s="38">
        <v>-1204.7906797497435</v>
      </c>
      <c r="BA6" s="38">
        <v>1230.5021681755115</v>
      </c>
      <c r="BB6" s="38">
        <v>-1125.9372822073801</v>
      </c>
      <c r="BC6" s="38">
        <v>478.64854557138824</v>
      </c>
      <c r="BD6" s="38">
        <v>355.7852035738415</v>
      </c>
      <c r="BE6" s="38">
        <v>1581.5793920876131</v>
      </c>
      <c r="BF6" s="38">
        <v>-295.49126758393868</v>
      </c>
      <c r="BG6" s="38">
        <v>-1077.9945839680513</v>
      </c>
      <c r="BH6" s="38">
        <v>222.00003043545985</v>
      </c>
      <c r="BI6" s="38">
        <v>-19.918619240081171</v>
      </c>
      <c r="BJ6" s="38">
        <v>1045.0375426279588</v>
      </c>
      <c r="BK6" s="38">
        <v>-1336.6052803400307</v>
      </c>
      <c r="BL6" s="38">
        <v>791.54372400006287</v>
      </c>
      <c r="BM6" s="38">
        <v>459.42139999997562</v>
      </c>
      <c r="BN6" s="38">
        <v>-885.77646500000446</v>
      </c>
      <c r="BO6" s="78"/>
      <c r="BP6" s="198">
        <v>185.8735042262189</v>
      </c>
      <c r="BQ6" s="62">
        <v>3531.5965802981591</v>
      </c>
      <c r="BS6" s="212">
        <v>0.35546597275935898</v>
      </c>
      <c r="BT6" s="42">
        <v>16.377434463388308</v>
      </c>
      <c r="BU6" s="42">
        <v>-0.94791407006606732</v>
      </c>
      <c r="BV6" s="42">
        <v>1.7508567346403936E-2</v>
      </c>
      <c r="BW6" s="42">
        <v>-8.2816141280548927E-2</v>
      </c>
      <c r="BX6" s="42">
        <v>9.2398953093840053E-2</v>
      </c>
      <c r="BY6" s="42">
        <v>-7.7956159923537105E-2</v>
      </c>
      <c r="BZ6" s="42">
        <v>3.4275942424855543E-2</v>
      </c>
      <c r="CA6" s="42">
        <v>2.6143803499487639E-2</v>
      </c>
      <c r="CB6" s="42">
        <v>0.13150023673066857</v>
      </c>
      <c r="CC6" s="42">
        <v>-2.3979446347327515E-2</v>
      </c>
      <c r="CD6" s="42">
        <v>-8.0443251336171917E-2</v>
      </c>
      <c r="CE6" s="42">
        <v>1.6845387023412428E-2</v>
      </c>
      <c r="CF6" s="42">
        <v>-1.5091460811587076E-3</v>
      </c>
      <c r="CG6" s="42">
        <v>8.5986091016801103E-2</v>
      </c>
      <c r="CH6" s="42">
        <v>-9.9079941673010818E-2</v>
      </c>
      <c r="CI6" s="42">
        <v>6.2333018703038645E-2</v>
      </c>
      <c r="CJ6" s="42">
        <v>3.7536865811200304E-2</v>
      </c>
      <c r="CK6" s="42">
        <v>-6.7487825386151279E-2</v>
      </c>
      <c r="CL6" s="80"/>
      <c r="CM6" s="63">
        <v>0.83453912208965242</v>
      </c>
      <c r="CN6" s="64">
        <v>0.26907440281277939</v>
      </c>
    </row>
    <row r="7" spans="1:92" ht="12" x14ac:dyDescent="0.3">
      <c r="A7" s="35" t="s">
        <v>121</v>
      </c>
      <c r="B7" s="98">
        <v>5</v>
      </c>
      <c r="C7" s="98">
        <v>5</v>
      </c>
      <c r="D7" s="98">
        <v>8</v>
      </c>
      <c r="E7" s="98">
        <v>8</v>
      </c>
      <c r="F7" s="98">
        <v>6</v>
      </c>
      <c r="G7" s="98">
        <v>8</v>
      </c>
      <c r="H7" s="98">
        <v>9</v>
      </c>
      <c r="I7" s="98">
        <v>9</v>
      </c>
      <c r="J7" s="98">
        <v>9</v>
      </c>
      <c r="K7" s="98">
        <v>8</v>
      </c>
      <c r="L7" s="98">
        <v>9</v>
      </c>
      <c r="M7" s="98">
        <v>9</v>
      </c>
      <c r="N7" s="98">
        <v>7</v>
      </c>
      <c r="O7" s="98">
        <v>9</v>
      </c>
      <c r="P7" s="98">
        <v>11</v>
      </c>
      <c r="Q7" s="98">
        <v>9</v>
      </c>
      <c r="R7" s="98">
        <v>9</v>
      </c>
      <c r="S7" s="98">
        <v>10</v>
      </c>
      <c r="T7" s="98">
        <v>10</v>
      </c>
      <c r="U7" s="98">
        <v>11</v>
      </c>
      <c r="V7" s="78"/>
      <c r="W7" s="60">
        <v>2023</v>
      </c>
      <c r="X7" s="39"/>
      <c r="Y7" s="220">
        <v>14685.151985775534</v>
      </c>
      <c r="Z7" s="149">
        <v>13776.084827947045</v>
      </c>
      <c r="AA7" s="149">
        <v>3450.8887420746987</v>
      </c>
      <c r="AB7" s="149">
        <v>12355.817792845579</v>
      </c>
      <c r="AC7" s="149">
        <v>13715.964578649158</v>
      </c>
      <c r="AD7" s="149">
        <v>13364.596697264044</v>
      </c>
      <c r="AE7" s="149">
        <v>11295.05900615166</v>
      </c>
      <c r="AF7" s="149">
        <v>10138.996699479219</v>
      </c>
      <c r="AG7" s="149">
        <v>9846.396742788429</v>
      </c>
      <c r="AH7" s="149">
        <v>10153.369447110272</v>
      </c>
      <c r="AI7" s="149">
        <v>7932.1428071968594</v>
      </c>
      <c r="AJ7" s="149">
        <v>9315.2804991797257</v>
      </c>
      <c r="AK7" s="149">
        <v>10927.011530211812</v>
      </c>
      <c r="AL7" s="149">
        <v>8430.4885269766819</v>
      </c>
      <c r="AM7" s="40">
        <v>7643.8148489999994</v>
      </c>
      <c r="AN7" s="40">
        <v>9069.392987999996</v>
      </c>
      <c r="AO7" s="40">
        <v>9601.0057409999954</v>
      </c>
      <c r="AP7" s="40">
        <v>7770.331342000004</v>
      </c>
      <c r="AQ7" s="40">
        <v>6799.6950660000011</v>
      </c>
      <c r="AR7" s="40">
        <v>5053.882000999999</v>
      </c>
      <c r="AS7" s="80"/>
      <c r="AT7" s="60">
        <v>2023</v>
      </c>
      <c r="AV7" s="93">
        <v>909.06715782848914</v>
      </c>
      <c r="AW7" s="38">
        <v>10325.196085872347</v>
      </c>
      <c r="AX7" s="38">
        <v>-8904.9290507708793</v>
      </c>
      <c r="AY7" s="38">
        <v>-1360.1467858035794</v>
      </c>
      <c r="AZ7" s="38">
        <v>351.36788138511474</v>
      </c>
      <c r="BA7" s="38">
        <v>2069.537691112384</v>
      </c>
      <c r="BB7" s="38">
        <v>1156.0623066724402</v>
      </c>
      <c r="BC7" s="38">
        <v>292.59995669079035</v>
      </c>
      <c r="BD7" s="38">
        <v>-306.97270432184268</v>
      </c>
      <c r="BE7" s="38">
        <v>2221.2266399134123</v>
      </c>
      <c r="BF7" s="38">
        <v>-1383.1376919828663</v>
      </c>
      <c r="BG7" s="38">
        <v>-1611.7310310320863</v>
      </c>
      <c r="BH7" s="38">
        <v>2496.5230032351301</v>
      </c>
      <c r="BI7" s="38">
        <v>786.67367797668248</v>
      </c>
      <c r="BJ7" s="38">
        <v>-1425.5781389999966</v>
      </c>
      <c r="BK7" s="38">
        <v>-531.61275299999943</v>
      </c>
      <c r="BL7" s="38">
        <v>1830.6743989999914</v>
      </c>
      <c r="BM7" s="38">
        <v>970.63627600000291</v>
      </c>
      <c r="BN7" s="38">
        <v>1745.8130650000021</v>
      </c>
      <c r="BO7" s="78"/>
      <c r="BP7" s="198">
        <v>506.90894656713346</v>
      </c>
      <c r="BQ7" s="62">
        <v>9631.2699847755357</v>
      </c>
      <c r="BS7" s="212">
        <v>6.5988789208403897E-2</v>
      </c>
      <c r="BT7" s="42">
        <v>2.9920396911042588</v>
      </c>
      <c r="BU7" s="42">
        <v>-0.72070737850530009</v>
      </c>
      <c r="BV7" s="42">
        <v>-9.9165230269028348E-2</v>
      </c>
      <c r="BW7" s="42">
        <v>2.6290945349442874E-2</v>
      </c>
      <c r="BX7" s="42">
        <v>0.1832250446841619</v>
      </c>
      <c r="BY7" s="42">
        <v>0.11402137123999845</v>
      </c>
      <c r="BZ7" s="42">
        <v>2.9716450020673024E-2</v>
      </c>
      <c r="CA7" s="42">
        <v>-3.023357969203111E-2</v>
      </c>
      <c r="CB7" s="42">
        <v>0.28002857410712356</v>
      </c>
      <c r="CC7" s="42">
        <v>-0.1484805199483431</v>
      </c>
      <c r="CD7" s="42">
        <v>-0.14749970992305195</v>
      </c>
      <c r="CE7" s="42">
        <v>0.29613028892056703</v>
      </c>
      <c r="CF7" s="42">
        <v>0.10291637010014698</v>
      </c>
      <c r="CG7" s="42">
        <v>-0.15718561770189299</v>
      </c>
      <c r="CH7" s="42">
        <v>-5.5370527561483307E-2</v>
      </c>
      <c r="CI7" s="42">
        <v>0.23559798397590526</v>
      </c>
      <c r="CJ7" s="42">
        <v>0.14274703006218648</v>
      </c>
      <c r="CK7" s="42">
        <v>0.34544001317295536</v>
      </c>
      <c r="CL7" s="80"/>
      <c r="CM7" s="63">
        <v>0.18186842043919435</v>
      </c>
      <c r="CN7" s="64">
        <v>1.905717225465458</v>
      </c>
    </row>
    <row r="8" spans="1:92" ht="12" x14ac:dyDescent="0.3">
      <c r="A8" s="35" t="s">
        <v>181</v>
      </c>
      <c r="B8" s="98">
        <v>6</v>
      </c>
      <c r="C8" s="98">
        <v>4</v>
      </c>
      <c r="D8" s="98">
        <v>3</v>
      </c>
      <c r="E8" s="98">
        <v>4</v>
      </c>
      <c r="F8" s="98">
        <v>4</v>
      </c>
      <c r="G8" s="98">
        <v>4</v>
      </c>
      <c r="H8" s="98">
        <v>4</v>
      </c>
      <c r="I8" s="98">
        <v>4</v>
      </c>
      <c r="J8" s="98">
        <v>2</v>
      </c>
      <c r="K8" s="98">
        <v>4</v>
      </c>
      <c r="L8" s="98">
        <v>4</v>
      </c>
      <c r="M8" s="98">
        <v>4</v>
      </c>
      <c r="N8" s="98">
        <v>4</v>
      </c>
      <c r="O8" s="98">
        <v>3</v>
      </c>
      <c r="P8" s="98">
        <v>5</v>
      </c>
      <c r="Q8" s="98">
        <v>5</v>
      </c>
      <c r="R8" s="98">
        <v>5</v>
      </c>
      <c r="S8" s="98">
        <v>5</v>
      </c>
      <c r="T8" s="98">
        <v>4</v>
      </c>
      <c r="U8" s="98">
        <v>5</v>
      </c>
      <c r="V8" s="78"/>
      <c r="W8" s="60">
        <v>2014</v>
      </c>
      <c r="X8" s="39"/>
      <c r="Y8" s="220">
        <v>13521.43900166865</v>
      </c>
      <c r="Z8" s="149">
        <v>13854.804684120165</v>
      </c>
      <c r="AA8" s="149">
        <v>7034.6498266177896</v>
      </c>
      <c r="AB8" s="149">
        <v>15006.391538507462</v>
      </c>
      <c r="AC8" s="149">
        <v>14752.783744100965</v>
      </c>
      <c r="AD8" s="149">
        <v>15778.276427246061</v>
      </c>
      <c r="AE8" s="149">
        <v>17764.676208694487</v>
      </c>
      <c r="AF8" s="149">
        <v>17311.774584384359</v>
      </c>
      <c r="AG8" s="149">
        <v>20944.487622596564</v>
      </c>
      <c r="AH8" s="149">
        <v>17130.74794192901</v>
      </c>
      <c r="AI8" s="149">
        <v>15698.252684054711</v>
      </c>
      <c r="AJ8" s="149">
        <v>15388.360783119702</v>
      </c>
      <c r="AK8" s="149">
        <v>15132.707340476261</v>
      </c>
      <c r="AL8" s="149">
        <v>17315.74107975325</v>
      </c>
      <c r="AM8" s="40">
        <v>13874.347564000018</v>
      </c>
      <c r="AN8" s="40">
        <v>15658.423110000031</v>
      </c>
      <c r="AO8" s="40">
        <v>18550.862913000037</v>
      </c>
      <c r="AP8" s="40">
        <v>16138.986464999985</v>
      </c>
      <c r="AQ8" s="40">
        <v>12968.259912999982</v>
      </c>
      <c r="AR8" s="40">
        <v>10956.560357999986</v>
      </c>
      <c r="AS8" s="80"/>
      <c r="AT8" s="60">
        <v>2014</v>
      </c>
      <c r="AV8" s="93">
        <v>-333.36568245151466</v>
      </c>
      <c r="AW8" s="38">
        <v>6820.1548575023753</v>
      </c>
      <c r="AX8" s="38">
        <v>-7971.7417118896719</v>
      </c>
      <c r="AY8" s="38">
        <v>253.6077944064964</v>
      </c>
      <c r="AZ8" s="38">
        <v>-1025.4926831450957</v>
      </c>
      <c r="BA8" s="38">
        <v>-1986.3997814484264</v>
      </c>
      <c r="BB8" s="38">
        <v>452.90162431012868</v>
      </c>
      <c r="BC8" s="38">
        <v>-3632.713038212205</v>
      </c>
      <c r="BD8" s="38">
        <v>3813.7396806675533</v>
      </c>
      <c r="BE8" s="38">
        <v>1432.4952578742996</v>
      </c>
      <c r="BF8" s="38">
        <v>309.89190093500838</v>
      </c>
      <c r="BG8" s="38">
        <v>255.65344264344094</v>
      </c>
      <c r="BH8" s="38">
        <v>-2183.0337392769889</v>
      </c>
      <c r="BI8" s="38">
        <v>3441.3935157532324</v>
      </c>
      <c r="BJ8" s="38">
        <v>-1784.0755460000128</v>
      </c>
      <c r="BK8" s="38">
        <v>-2892.4398030000066</v>
      </c>
      <c r="BL8" s="38">
        <v>2411.8764480000518</v>
      </c>
      <c r="BM8" s="38">
        <v>3170.7265520000037</v>
      </c>
      <c r="BN8" s="38">
        <v>2011.6995549999956</v>
      </c>
      <c r="BO8" s="78"/>
      <c r="BP8" s="198">
        <v>134.99361282466654</v>
      </c>
      <c r="BQ8" s="62">
        <v>2564.8786436686642</v>
      </c>
      <c r="BS8" s="212">
        <v>-2.4061377266011208E-2</v>
      </c>
      <c r="BT8" s="42">
        <v>0.96950879227793174</v>
      </c>
      <c r="BU8" s="42">
        <v>-0.53122309193610062</v>
      </c>
      <c r="BV8" s="42">
        <v>1.7190504436690013E-2</v>
      </c>
      <c r="BW8" s="42">
        <v>-6.4993961024428892E-2</v>
      </c>
      <c r="BX8" s="42">
        <v>-0.11181739301706106</v>
      </c>
      <c r="BY8" s="42">
        <v>2.6161478830636797E-2</v>
      </c>
      <c r="BZ8" s="42">
        <v>-0.17344482728204569</v>
      </c>
      <c r="CA8" s="42">
        <v>0.22262540395758723</v>
      </c>
      <c r="CB8" s="42">
        <v>9.1251891959245768E-2</v>
      </c>
      <c r="CC8" s="42">
        <v>2.0138070929227592E-2</v>
      </c>
      <c r="CD8" s="42">
        <v>1.6894098120805667E-2</v>
      </c>
      <c r="CE8" s="42">
        <v>-0.12607220962835608</v>
      </c>
      <c r="CF8" s="42">
        <v>0.24804002493657196</v>
      </c>
      <c r="CG8" s="42">
        <v>-0.11393711445060128</v>
      </c>
      <c r="CH8" s="42">
        <v>-0.1559194209220881</v>
      </c>
      <c r="CI8" s="42">
        <v>0.14944410872582359</v>
      </c>
      <c r="CJ8" s="42">
        <v>0.2444989978047496</v>
      </c>
      <c r="CK8" s="42">
        <v>0.1836068519013947</v>
      </c>
      <c r="CL8" s="80"/>
      <c r="CM8" s="63">
        <v>4.6731096229156409E-2</v>
      </c>
      <c r="CN8" s="64">
        <v>0.23409524155962913</v>
      </c>
    </row>
    <row r="9" spans="1:92" ht="12" x14ac:dyDescent="0.3">
      <c r="A9" s="113" t="s">
        <v>178</v>
      </c>
      <c r="B9" s="98">
        <v>7</v>
      </c>
      <c r="C9" s="98">
        <v>7</v>
      </c>
      <c r="D9" s="98">
        <v>13</v>
      </c>
      <c r="E9" s="98">
        <v>13</v>
      </c>
      <c r="F9" s="98">
        <v>13</v>
      </c>
      <c r="G9" s="98">
        <v>12</v>
      </c>
      <c r="H9" s="98">
        <v>13</v>
      </c>
      <c r="I9" s="98">
        <v>13</v>
      </c>
      <c r="J9" s="98">
        <v>12</v>
      </c>
      <c r="K9" s="98">
        <v>12</v>
      </c>
      <c r="L9" s="98">
        <v>11</v>
      </c>
      <c r="M9" s="98">
        <v>11</v>
      </c>
      <c r="N9" s="98">
        <v>11</v>
      </c>
      <c r="O9" s="98">
        <v>11</v>
      </c>
      <c r="P9" s="98">
        <v>10</v>
      </c>
      <c r="Q9" s="98">
        <v>11</v>
      </c>
      <c r="R9" s="98">
        <v>10</v>
      </c>
      <c r="S9" s="98">
        <v>9</v>
      </c>
      <c r="T9" s="98">
        <v>9</v>
      </c>
      <c r="U9" s="98">
        <v>9</v>
      </c>
      <c r="V9" s="78"/>
      <c r="W9" s="60">
        <v>2023</v>
      </c>
      <c r="X9" s="39"/>
      <c r="Y9" s="220">
        <v>10420.49354883243</v>
      </c>
      <c r="Z9" s="149">
        <v>9625.7451699598041</v>
      </c>
      <c r="AA9" s="149">
        <v>2288.0428705007225</v>
      </c>
      <c r="AB9" s="149">
        <v>7758.5728141106219</v>
      </c>
      <c r="AC9" s="149">
        <v>7729.0214249785549</v>
      </c>
      <c r="AD9" s="149">
        <v>8852.8733928493129</v>
      </c>
      <c r="AE9" s="149">
        <v>8623.6696726345053</v>
      </c>
      <c r="AF9" s="149">
        <v>6729.8418276817456</v>
      </c>
      <c r="AG9" s="149">
        <v>6361.6605311020376</v>
      </c>
      <c r="AH9" s="149">
        <v>6996.8768436022156</v>
      </c>
      <c r="AI9" s="149">
        <v>6852.8974709867089</v>
      </c>
      <c r="AJ9" s="149">
        <v>6899.7160860935055</v>
      </c>
      <c r="AK9" s="149">
        <v>7114.5154328644567</v>
      </c>
      <c r="AL9" s="149">
        <v>6587.424653881013</v>
      </c>
      <c r="AM9" s="40">
        <v>8114.688924</v>
      </c>
      <c r="AN9" s="40">
        <v>8108.8420859999997</v>
      </c>
      <c r="AO9" s="40">
        <v>9304.7348110000003</v>
      </c>
      <c r="AP9" s="40">
        <v>8785.5360679999994</v>
      </c>
      <c r="AQ9" s="40">
        <v>9027.1994049999994</v>
      </c>
      <c r="AR9" s="40">
        <v>7351.2342040000003</v>
      </c>
      <c r="AS9" s="80"/>
      <c r="AT9" s="60">
        <v>2023</v>
      </c>
      <c r="AV9" s="93">
        <v>794.74837887262584</v>
      </c>
      <c r="AW9" s="38">
        <v>7337.7022994590816</v>
      </c>
      <c r="AX9" s="38">
        <v>-5470.5299436098994</v>
      </c>
      <c r="AY9" s="38">
        <v>29.551389132067015</v>
      </c>
      <c r="AZ9" s="38">
        <v>-1123.851967870758</v>
      </c>
      <c r="BA9" s="38">
        <v>229.20372021480762</v>
      </c>
      <c r="BB9" s="38">
        <v>1893.8278449527597</v>
      </c>
      <c r="BC9" s="38">
        <v>368.18129657970803</v>
      </c>
      <c r="BD9" s="38">
        <v>-635.21631250017799</v>
      </c>
      <c r="BE9" s="38">
        <v>143.97937261550669</v>
      </c>
      <c r="BF9" s="38">
        <v>-46.818615106796642</v>
      </c>
      <c r="BG9" s="38">
        <v>-214.79934677095116</v>
      </c>
      <c r="BH9" s="38">
        <v>527.09077898344367</v>
      </c>
      <c r="BI9" s="38">
        <v>-1527.264270118987</v>
      </c>
      <c r="BJ9" s="38">
        <v>5.846838000000389</v>
      </c>
      <c r="BK9" s="38">
        <v>-1195.8927250000006</v>
      </c>
      <c r="BL9" s="38">
        <v>519.19874300000083</v>
      </c>
      <c r="BM9" s="38">
        <v>-241.66333699999996</v>
      </c>
      <c r="BN9" s="38">
        <v>1675.9652009999991</v>
      </c>
      <c r="BO9" s="78"/>
      <c r="BP9" s="198">
        <v>161.53996551749628</v>
      </c>
      <c r="BQ9" s="62">
        <v>3069.2593448324296</v>
      </c>
      <c r="BS9" s="212">
        <v>8.2564867949433296E-2</v>
      </c>
      <c r="BT9" s="42">
        <v>3.2069776288122069</v>
      </c>
      <c r="BU9" s="42">
        <v>-0.70509487694187412</v>
      </c>
      <c r="BV9" s="42">
        <v>3.8234321665304716E-3</v>
      </c>
      <c r="BW9" s="42">
        <v>-0.12694770590286775</v>
      </c>
      <c r="BX9" s="42">
        <v>2.6578443854608613E-2</v>
      </c>
      <c r="BY9" s="42">
        <v>0.28140748229221524</v>
      </c>
      <c r="BZ9" s="42">
        <v>5.7875030391778548E-2</v>
      </c>
      <c r="CA9" s="42">
        <v>-9.0785692916834027E-2</v>
      </c>
      <c r="CB9" s="42">
        <v>2.1009999525759104E-2</v>
      </c>
      <c r="CC9" s="42">
        <v>-6.7855857433265498E-3</v>
      </c>
      <c r="CD9" s="42">
        <v>-3.0191704382102724E-2</v>
      </c>
      <c r="CE9" s="42">
        <v>8.0014695678212622E-2</v>
      </c>
      <c r="CF9" s="42">
        <v>-0.18820983582031725</v>
      </c>
      <c r="CG9" s="42">
        <v>7.2104474818845965E-4</v>
      </c>
      <c r="CH9" s="42">
        <v>-0.12852518092038734</v>
      </c>
      <c r="CI9" s="42">
        <v>5.9096990665271409E-2</v>
      </c>
      <c r="CJ9" s="42">
        <v>-2.6770577025931996E-2</v>
      </c>
      <c r="CK9" s="42">
        <v>0.2279841934689093</v>
      </c>
      <c r="CL9" s="80"/>
      <c r="CM9" s="63">
        <v>0.14446013946839328</v>
      </c>
      <c r="CN9" s="64">
        <v>0.41751619655409211</v>
      </c>
    </row>
    <row r="10" spans="1:92" ht="12" x14ac:dyDescent="0.3">
      <c r="A10" s="35" t="s">
        <v>10</v>
      </c>
      <c r="B10" s="98">
        <v>8</v>
      </c>
      <c r="C10" s="98">
        <v>9</v>
      </c>
      <c r="D10" s="98">
        <v>6</v>
      </c>
      <c r="E10" s="98">
        <v>7</v>
      </c>
      <c r="F10" s="98">
        <v>9</v>
      </c>
      <c r="G10" s="98">
        <v>7</v>
      </c>
      <c r="H10" s="98">
        <v>5</v>
      </c>
      <c r="I10" s="98">
        <v>6</v>
      </c>
      <c r="J10" s="98">
        <v>5</v>
      </c>
      <c r="K10" s="98">
        <v>5</v>
      </c>
      <c r="L10" s="98">
        <v>5</v>
      </c>
      <c r="M10" s="98">
        <v>6</v>
      </c>
      <c r="N10" s="98">
        <v>6</v>
      </c>
      <c r="O10" s="98">
        <v>7</v>
      </c>
      <c r="P10" s="98">
        <v>7</v>
      </c>
      <c r="Q10" s="98">
        <v>7</v>
      </c>
      <c r="R10" s="98">
        <v>8</v>
      </c>
      <c r="S10" s="98">
        <v>8</v>
      </c>
      <c r="T10" s="98">
        <v>7</v>
      </c>
      <c r="U10" s="98">
        <v>7</v>
      </c>
      <c r="V10" s="78"/>
      <c r="W10" s="60">
        <v>2016</v>
      </c>
      <c r="X10" s="39"/>
      <c r="Y10" s="220">
        <v>10175.49217338832</v>
      </c>
      <c r="Z10" s="149">
        <v>8853.5835730734525</v>
      </c>
      <c r="AA10" s="149">
        <v>3653.6198467995619</v>
      </c>
      <c r="AB10" s="149">
        <v>12714.813907651682</v>
      </c>
      <c r="AC10" s="149">
        <v>10887.377779094882</v>
      </c>
      <c r="AD10" s="149">
        <v>14387.256868298446</v>
      </c>
      <c r="AE10" s="149">
        <v>13546.252033089197</v>
      </c>
      <c r="AF10" s="149">
        <v>13771.349515313936</v>
      </c>
      <c r="AG10" s="149">
        <v>16972.575127470049</v>
      </c>
      <c r="AH10" s="149">
        <v>14153.827748365275</v>
      </c>
      <c r="AI10" s="149">
        <v>12536.520142901971</v>
      </c>
      <c r="AJ10" s="149">
        <v>11636.798901959548</v>
      </c>
      <c r="AK10" s="149">
        <v>12373.593484703271</v>
      </c>
      <c r="AL10" s="149">
        <v>11133.913092481407</v>
      </c>
      <c r="AM10" s="40">
        <v>11189.106193999998</v>
      </c>
      <c r="AN10" s="40">
        <v>10613.163335000048</v>
      </c>
      <c r="AO10" s="40">
        <v>9768.5455770000044</v>
      </c>
      <c r="AP10" s="40">
        <v>9702.5748769999991</v>
      </c>
      <c r="AQ10" s="40">
        <v>9597.2167550000013</v>
      </c>
      <c r="AR10" s="40">
        <v>8047.7706399999952</v>
      </c>
      <c r="AS10" s="80"/>
      <c r="AT10" s="60">
        <v>2014</v>
      </c>
      <c r="AV10" s="93">
        <v>1321.9086003148677</v>
      </c>
      <c r="AW10" s="38">
        <v>5199.9637262738906</v>
      </c>
      <c r="AX10" s="38">
        <v>-9061.1940608521199</v>
      </c>
      <c r="AY10" s="38">
        <v>1827.4361285567993</v>
      </c>
      <c r="AZ10" s="38">
        <v>-3499.8790892035631</v>
      </c>
      <c r="BA10" s="38">
        <v>841.00483520924899</v>
      </c>
      <c r="BB10" s="38">
        <v>-225.097482224739</v>
      </c>
      <c r="BC10" s="38">
        <v>-3201.2256121561131</v>
      </c>
      <c r="BD10" s="38">
        <v>2818.7473791047742</v>
      </c>
      <c r="BE10" s="38">
        <v>1617.3076054633038</v>
      </c>
      <c r="BF10" s="38">
        <v>899.72124094242281</v>
      </c>
      <c r="BG10" s="38">
        <v>-736.79458274372337</v>
      </c>
      <c r="BH10" s="38">
        <v>1239.6803922218642</v>
      </c>
      <c r="BI10" s="38">
        <v>-55.193101518590993</v>
      </c>
      <c r="BJ10" s="38">
        <v>575.94285899994975</v>
      </c>
      <c r="BK10" s="38">
        <v>844.61775800004398</v>
      </c>
      <c r="BL10" s="38">
        <v>65.970700000005309</v>
      </c>
      <c r="BM10" s="38">
        <v>105.35812199999782</v>
      </c>
      <c r="BN10" s="38">
        <v>1549.4461150000061</v>
      </c>
      <c r="BO10" s="78"/>
      <c r="BP10" s="198">
        <v>111.98534386254342</v>
      </c>
      <c r="BQ10" s="62">
        <v>2127.721533388325</v>
      </c>
      <c r="BS10" s="212">
        <v>0.1493077452089806</v>
      </c>
      <c r="BT10" s="42">
        <v>1.4232361176899313</v>
      </c>
      <c r="BU10" s="42">
        <v>-0.71264857878880639</v>
      </c>
      <c r="BV10" s="42">
        <v>0.1678490602269449</v>
      </c>
      <c r="BW10" s="42">
        <v>-0.24326243155603622</v>
      </c>
      <c r="BX10" s="42">
        <v>6.2083950095933593E-2</v>
      </c>
      <c r="BY10" s="42">
        <v>-1.63453466905642E-2</v>
      </c>
      <c r="BZ10" s="42">
        <v>-0.18861166252697514</v>
      </c>
      <c r="CA10" s="42">
        <v>0.19915088901872013</v>
      </c>
      <c r="CB10" s="42">
        <v>0.12900769807154222</v>
      </c>
      <c r="CC10" s="42">
        <v>7.7316902055505787E-2</v>
      </c>
      <c r="CD10" s="42">
        <v>-5.9545724017406765E-2</v>
      </c>
      <c r="CE10" s="42">
        <v>0.11134274014218826</v>
      </c>
      <c r="CF10" s="42">
        <v>-4.9327533908103405E-3</v>
      </c>
      <c r="CG10" s="42">
        <v>5.4266842111117652E-2</v>
      </c>
      <c r="CH10" s="42">
        <v>8.6463000181796978E-2</v>
      </c>
      <c r="CI10" s="42">
        <v>6.7992982106626076E-3</v>
      </c>
      <c r="CJ10" s="42">
        <v>1.0977987127893885E-2</v>
      </c>
      <c r="CK10" s="42">
        <v>0.19253109765563692</v>
      </c>
      <c r="CL10" s="80"/>
      <c r="CM10" s="63">
        <v>7.6051938464539781E-2</v>
      </c>
      <c r="CN10" s="64">
        <v>0.26438645291565188</v>
      </c>
    </row>
    <row r="11" spans="1:92" ht="12" x14ac:dyDescent="0.3">
      <c r="A11" s="35" t="s">
        <v>11</v>
      </c>
      <c r="B11" s="98">
        <v>9</v>
      </c>
      <c r="C11" s="98">
        <v>10</v>
      </c>
      <c r="D11" s="98">
        <v>11</v>
      </c>
      <c r="E11" s="98">
        <v>12</v>
      </c>
      <c r="F11" s="98">
        <v>12</v>
      </c>
      <c r="G11" s="98">
        <v>11</v>
      </c>
      <c r="H11" s="98">
        <v>12</v>
      </c>
      <c r="I11" s="98">
        <v>10</v>
      </c>
      <c r="J11" s="98">
        <v>11</v>
      </c>
      <c r="K11" s="98">
        <v>11</v>
      </c>
      <c r="L11" s="98">
        <v>10</v>
      </c>
      <c r="M11" s="98">
        <v>10</v>
      </c>
      <c r="N11" s="98">
        <v>10</v>
      </c>
      <c r="O11" s="98">
        <v>10</v>
      </c>
      <c r="P11" s="98">
        <v>9</v>
      </c>
      <c r="Q11" s="98">
        <v>10</v>
      </c>
      <c r="R11" s="98">
        <v>11</v>
      </c>
      <c r="S11" s="98">
        <v>11</v>
      </c>
      <c r="T11" s="98">
        <v>11</v>
      </c>
      <c r="U11" s="98">
        <v>10</v>
      </c>
      <c r="V11" s="78"/>
      <c r="W11" s="60">
        <v>2023</v>
      </c>
      <c r="X11" s="39"/>
      <c r="Y11" s="220">
        <v>9842.4854568716601</v>
      </c>
      <c r="Z11" s="149">
        <v>8365.2217832974402</v>
      </c>
      <c r="AA11" s="149">
        <v>2722.5381068674224</v>
      </c>
      <c r="AB11" s="149">
        <v>8626.6144497514615</v>
      </c>
      <c r="AC11" s="149">
        <v>8565.7809694532243</v>
      </c>
      <c r="AD11" s="149">
        <v>9299.0200716656727</v>
      </c>
      <c r="AE11" s="149">
        <v>8646.8820165060715</v>
      </c>
      <c r="AF11" s="149">
        <v>8522.5902446981891</v>
      </c>
      <c r="AG11" s="149">
        <v>8303.9853363285474</v>
      </c>
      <c r="AH11" s="149">
        <v>8456.4843396619635</v>
      </c>
      <c r="AI11" s="149">
        <v>7650.178934448475</v>
      </c>
      <c r="AJ11" s="149">
        <v>8351.904155997594</v>
      </c>
      <c r="AK11" s="149">
        <v>7787.1811984014594</v>
      </c>
      <c r="AL11" s="149">
        <v>7610.5273073923363</v>
      </c>
      <c r="AM11" s="40">
        <v>8482.7020309999807</v>
      </c>
      <c r="AN11" s="40">
        <v>8307.7496499999761</v>
      </c>
      <c r="AO11" s="40">
        <v>7444.9419360000138</v>
      </c>
      <c r="AP11" s="40">
        <v>7187.3369789999861</v>
      </c>
      <c r="AQ11" s="40">
        <v>6377.2655350000223</v>
      </c>
      <c r="AR11" s="40">
        <v>7032.4948240000167</v>
      </c>
      <c r="AS11" s="80"/>
      <c r="AT11" s="60">
        <v>2023</v>
      </c>
      <c r="AV11" s="93">
        <v>1477.2636735742199</v>
      </c>
      <c r="AW11" s="38">
        <v>5642.6836764300178</v>
      </c>
      <c r="AX11" s="38">
        <v>-5904.0763428840391</v>
      </c>
      <c r="AY11" s="38">
        <v>60.833480298237191</v>
      </c>
      <c r="AZ11" s="38">
        <v>-733.23910221244842</v>
      </c>
      <c r="BA11" s="38">
        <v>652.13805515960121</v>
      </c>
      <c r="BB11" s="38">
        <v>124.29177180788247</v>
      </c>
      <c r="BC11" s="38">
        <v>218.60490836964163</v>
      </c>
      <c r="BD11" s="38">
        <v>-152.49900333341611</v>
      </c>
      <c r="BE11" s="38">
        <v>806.30540521348848</v>
      </c>
      <c r="BF11" s="38">
        <v>-701.72522154911894</v>
      </c>
      <c r="BG11" s="38">
        <v>564.72295759613462</v>
      </c>
      <c r="BH11" s="38">
        <v>176.65389100912307</v>
      </c>
      <c r="BI11" s="38">
        <v>-872.17472360764441</v>
      </c>
      <c r="BJ11" s="38">
        <v>174.95238100000461</v>
      </c>
      <c r="BK11" s="38">
        <v>862.80771399996229</v>
      </c>
      <c r="BL11" s="38">
        <v>257.60495700002775</v>
      </c>
      <c r="BM11" s="38">
        <v>810.07144399996378</v>
      </c>
      <c r="BN11" s="38">
        <v>-655.22928899999442</v>
      </c>
      <c r="BO11" s="78"/>
      <c r="BP11" s="198">
        <v>147.89424383534964</v>
      </c>
      <c r="BQ11" s="62">
        <v>2809.9906328716434</v>
      </c>
      <c r="BS11" s="212">
        <v>0.17659587657601894</v>
      </c>
      <c r="BT11" s="42">
        <v>2.0725820741302834</v>
      </c>
      <c r="BU11" s="42">
        <v>-0.68440248225700406</v>
      </c>
      <c r="BV11" s="42">
        <v>7.1019187293228647E-3</v>
      </c>
      <c r="BW11" s="42">
        <v>-7.8851222662336684E-2</v>
      </c>
      <c r="BX11" s="42">
        <v>7.5418868201824862E-2</v>
      </c>
      <c r="BY11" s="42">
        <v>1.4583802369849019E-2</v>
      </c>
      <c r="BZ11" s="42">
        <v>2.6325300384778094E-2</v>
      </c>
      <c r="CA11" s="42">
        <v>-1.8033380919086794E-2</v>
      </c>
      <c r="CB11" s="42">
        <v>0.10539693412695539</v>
      </c>
      <c r="CC11" s="42">
        <v>-8.4019788594580813E-2</v>
      </c>
      <c r="CD11" s="42">
        <v>7.2519560442751763E-2</v>
      </c>
      <c r="CE11" s="42">
        <v>2.3211780718207731E-2</v>
      </c>
      <c r="CF11" s="42">
        <v>-0.10281803137965795</v>
      </c>
      <c r="CG11" s="42">
        <v>2.1058937542732137E-2</v>
      </c>
      <c r="CH11" s="42">
        <v>0.11589179894444257</v>
      </c>
      <c r="CI11" s="42">
        <v>3.5841502597234509E-2</v>
      </c>
      <c r="CJ11" s="42">
        <v>0.12702488857553296</v>
      </c>
      <c r="CK11" s="42">
        <v>-9.3171670281771535E-2</v>
      </c>
      <c r="CL11" s="80"/>
      <c r="CM11" s="63">
        <v>9.5381929855026137E-2</v>
      </c>
      <c r="CN11" s="64">
        <v>0.39957237128449785</v>
      </c>
    </row>
    <row r="12" spans="1:92" ht="12" x14ac:dyDescent="0.3">
      <c r="A12" s="35" t="s">
        <v>2</v>
      </c>
      <c r="B12" s="98">
        <v>10</v>
      </c>
      <c r="C12" s="98">
        <v>8</v>
      </c>
      <c r="D12" s="98">
        <v>5</v>
      </c>
      <c r="E12" s="98">
        <v>10</v>
      </c>
      <c r="F12" s="98">
        <v>11</v>
      </c>
      <c r="G12" s="98">
        <v>9</v>
      </c>
      <c r="H12" s="98">
        <v>10</v>
      </c>
      <c r="I12" s="98">
        <v>8</v>
      </c>
      <c r="J12" s="98">
        <v>8</v>
      </c>
      <c r="K12" s="98">
        <v>10</v>
      </c>
      <c r="L12" s="98">
        <v>8</v>
      </c>
      <c r="M12" s="98">
        <v>8</v>
      </c>
      <c r="N12" s="98">
        <v>9</v>
      </c>
      <c r="O12" s="98">
        <v>8</v>
      </c>
      <c r="P12" s="98">
        <v>8</v>
      </c>
      <c r="Q12" s="98">
        <v>8</v>
      </c>
      <c r="R12" s="98">
        <v>7</v>
      </c>
      <c r="S12" s="98">
        <v>7</v>
      </c>
      <c r="T12" s="98">
        <v>8</v>
      </c>
      <c r="U12" s="98">
        <v>6</v>
      </c>
      <c r="V12" s="78"/>
      <c r="W12" s="60">
        <v>2021</v>
      </c>
      <c r="X12" s="39"/>
      <c r="Y12" s="220">
        <v>9641.4287922752119</v>
      </c>
      <c r="Z12" s="149">
        <v>9286.4193859939387</v>
      </c>
      <c r="AA12" s="149">
        <v>4058.7731059915668</v>
      </c>
      <c r="AB12" s="149">
        <v>9014.307021271452</v>
      </c>
      <c r="AC12" s="149">
        <v>8950.7928549462686</v>
      </c>
      <c r="AD12" s="149">
        <v>10274.628859451779</v>
      </c>
      <c r="AE12" s="149">
        <v>10434.385677851989</v>
      </c>
      <c r="AF12" s="149">
        <v>10319.178416145312</v>
      </c>
      <c r="AG12" s="149">
        <v>9931.9031335263226</v>
      </c>
      <c r="AH12" s="149">
        <v>9412.8396741284596</v>
      </c>
      <c r="AI12" s="149">
        <v>9194.1367645017781</v>
      </c>
      <c r="AJ12" s="149">
        <v>10002.86420831316</v>
      </c>
      <c r="AK12" s="149">
        <v>9497.0248397545456</v>
      </c>
      <c r="AL12" s="149">
        <v>9715.8748770177826</v>
      </c>
      <c r="AM12" s="40">
        <v>10394.78437207</v>
      </c>
      <c r="AN12" s="40">
        <v>10404.126825778043</v>
      </c>
      <c r="AO12" s="40">
        <v>10248.499063117062</v>
      </c>
      <c r="AP12" s="40">
        <v>10204.169014176969</v>
      </c>
      <c r="AQ12" s="40">
        <v>9216.6316782319827</v>
      </c>
      <c r="AR12" s="40">
        <v>9674.8330137860012</v>
      </c>
      <c r="AS12" s="80"/>
      <c r="AT12" s="60">
        <v>2016</v>
      </c>
      <c r="AV12" s="93">
        <v>355.00940628127319</v>
      </c>
      <c r="AW12" s="38">
        <v>5227.6462800023719</v>
      </c>
      <c r="AX12" s="38">
        <v>-4955.5339152798852</v>
      </c>
      <c r="AY12" s="38">
        <v>63.514166325183396</v>
      </c>
      <c r="AZ12" s="38">
        <v>-1323.8360045055106</v>
      </c>
      <c r="BA12" s="38">
        <v>-159.75681840021025</v>
      </c>
      <c r="BB12" s="38">
        <v>115.20726170667695</v>
      </c>
      <c r="BC12" s="38">
        <v>387.27528261898988</v>
      </c>
      <c r="BD12" s="38">
        <v>519.06345939786297</v>
      </c>
      <c r="BE12" s="38">
        <v>218.7029096266815</v>
      </c>
      <c r="BF12" s="38">
        <v>-808.72744381138182</v>
      </c>
      <c r="BG12" s="38">
        <v>505.8393685586143</v>
      </c>
      <c r="BH12" s="38">
        <v>-218.85003726323703</v>
      </c>
      <c r="BI12" s="38">
        <v>-678.90949505221761</v>
      </c>
      <c r="BJ12" s="38">
        <v>-9.3424537080427399</v>
      </c>
      <c r="BK12" s="38">
        <v>155.62776266098081</v>
      </c>
      <c r="BL12" s="38">
        <v>44.330048940093548</v>
      </c>
      <c r="BM12" s="38">
        <v>987.5373359449859</v>
      </c>
      <c r="BN12" s="38">
        <v>-458.20133555401844</v>
      </c>
      <c r="BO12" s="78"/>
      <c r="BP12" s="198">
        <v>-1.7581169216204886</v>
      </c>
      <c r="BQ12" s="62">
        <v>-33.404221510789284</v>
      </c>
      <c r="BS12" s="212">
        <v>3.822887934791197E-2</v>
      </c>
      <c r="BT12" s="42">
        <v>1.2879868234775955</v>
      </c>
      <c r="BU12" s="42">
        <v>-0.54974097327571569</v>
      </c>
      <c r="BV12" s="42">
        <v>7.0959262888186103E-3</v>
      </c>
      <c r="BW12" s="42">
        <v>-0.12884514103764388</v>
      </c>
      <c r="BX12" s="42">
        <v>-1.5310610833497384E-2</v>
      </c>
      <c r="BY12" s="42">
        <v>1.1164383157328261E-2</v>
      </c>
      <c r="BZ12" s="42">
        <v>3.89930587735694E-2</v>
      </c>
      <c r="CA12" s="42">
        <v>5.5144194246134592E-2</v>
      </c>
      <c r="CB12" s="42">
        <v>2.3787215181645394E-2</v>
      </c>
      <c r="CC12" s="42">
        <v>-8.084958737511061E-2</v>
      </c>
      <c r="CD12" s="42">
        <v>5.3262929927399005E-2</v>
      </c>
      <c r="CE12" s="42">
        <v>-2.2524995436171258E-2</v>
      </c>
      <c r="CF12" s="42">
        <v>-6.5312513540578654E-2</v>
      </c>
      <c r="CG12" s="42">
        <v>-8.979565382550847E-4</v>
      </c>
      <c r="CH12" s="42">
        <v>1.5185420001750716E-2</v>
      </c>
      <c r="CI12" s="42">
        <v>4.3443075941318465E-3</v>
      </c>
      <c r="CJ12" s="42">
        <v>0.10714731481321649</v>
      </c>
      <c r="CK12" s="42">
        <v>-4.7360128583212924E-2</v>
      </c>
      <c r="CL12" s="80"/>
      <c r="CM12" s="63">
        <v>3.8499923483648224E-2</v>
      </c>
      <c r="CN12" s="64">
        <v>-3.4526923062331294E-3</v>
      </c>
    </row>
    <row r="13" spans="1:92" ht="12" x14ac:dyDescent="0.3">
      <c r="A13" s="35" t="s">
        <v>135</v>
      </c>
      <c r="B13" s="98">
        <v>11</v>
      </c>
      <c r="C13" s="98">
        <v>16</v>
      </c>
      <c r="D13" s="98">
        <v>10</v>
      </c>
      <c r="E13" s="98">
        <v>5</v>
      </c>
      <c r="F13" s="98">
        <v>5</v>
      </c>
      <c r="G13" s="98">
        <v>5</v>
      </c>
      <c r="H13" s="98">
        <v>7</v>
      </c>
      <c r="I13" s="98">
        <v>11</v>
      </c>
      <c r="J13" s="98">
        <v>10</v>
      </c>
      <c r="K13" s="98">
        <v>9</v>
      </c>
      <c r="L13" s="98">
        <v>12</v>
      </c>
      <c r="M13" s="98">
        <v>12</v>
      </c>
      <c r="N13" s="98">
        <v>12</v>
      </c>
      <c r="O13" s="98">
        <v>32</v>
      </c>
      <c r="P13" s="98">
        <v>26</v>
      </c>
      <c r="Q13" s="98">
        <v>19</v>
      </c>
      <c r="R13" s="98">
        <v>36</v>
      </c>
      <c r="S13" s="98">
        <v>32</v>
      </c>
      <c r="T13" s="98">
        <v>24</v>
      </c>
      <c r="U13" s="98">
        <v>24</v>
      </c>
      <c r="V13" s="78"/>
      <c r="W13" s="60">
        <v>2019</v>
      </c>
      <c r="X13" s="39"/>
      <c r="Y13" s="220">
        <v>9353.7732970611323</v>
      </c>
      <c r="Z13" s="149">
        <v>4348.536649306553</v>
      </c>
      <c r="AA13" s="149">
        <v>2995.2812525548916</v>
      </c>
      <c r="AB13" s="149">
        <v>14420.87336224076</v>
      </c>
      <c r="AC13" s="149">
        <v>13801.686708556068</v>
      </c>
      <c r="AD13" s="149">
        <v>14916.01582729584</v>
      </c>
      <c r="AE13" s="149">
        <v>13192.39716157741</v>
      </c>
      <c r="AF13" s="149">
        <v>7982.564253935102</v>
      </c>
      <c r="AG13" s="149">
        <v>9386.1870359065433</v>
      </c>
      <c r="AH13" s="149">
        <v>9766.9178566422852</v>
      </c>
      <c r="AI13" s="149">
        <v>6583.4008803003835</v>
      </c>
      <c r="AJ13" s="149">
        <v>5367.0039692734199</v>
      </c>
      <c r="AK13" s="149">
        <v>4105.9230929154965</v>
      </c>
      <c r="AL13" s="149">
        <v>1751.1158811869311</v>
      </c>
      <c r="AM13" s="40">
        <v>2312.3909749999993</v>
      </c>
      <c r="AN13" s="40">
        <v>2856.353141999999</v>
      </c>
      <c r="AO13" s="40">
        <v>1375.5946509999999</v>
      </c>
      <c r="AP13" s="40">
        <v>1650.3084670000003</v>
      </c>
      <c r="AQ13" s="40">
        <v>2157.1775610000013</v>
      </c>
      <c r="AR13" s="40">
        <v>1770.3210759999995</v>
      </c>
      <c r="AS13" s="80"/>
      <c r="AT13" s="60">
        <v>2017</v>
      </c>
      <c r="AV13" s="93">
        <v>5005.2366477545793</v>
      </c>
      <c r="AW13" s="38">
        <v>1353.2553967516615</v>
      </c>
      <c r="AX13" s="38">
        <v>-11425.592109685869</v>
      </c>
      <c r="AY13" s="38">
        <v>619.18665368469192</v>
      </c>
      <c r="AZ13" s="38">
        <v>-1114.3291187397717</v>
      </c>
      <c r="BA13" s="38">
        <v>1723.6186657184298</v>
      </c>
      <c r="BB13" s="38">
        <v>5209.8329076423079</v>
      </c>
      <c r="BC13" s="38">
        <v>-1403.6227819714413</v>
      </c>
      <c r="BD13" s="38">
        <v>-380.73082073574187</v>
      </c>
      <c r="BE13" s="38">
        <v>3183.5169763419017</v>
      </c>
      <c r="BF13" s="38">
        <v>1216.3969110269636</v>
      </c>
      <c r="BG13" s="38">
        <v>1261.0808763579234</v>
      </c>
      <c r="BH13" s="38">
        <v>2354.8072117285656</v>
      </c>
      <c r="BI13" s="38">
        <v>-561.27509381306822</v>
      </c>
      <c r="BJ13" s="38">
        <v>-543.96216699999968</v>
      </c>
      <c r="BK13" s="38">
        <v>1480.7584909999991</v>
      </c>
      <c r="BL13" s="38">
        <v>-274.71381600000041</v>
      </c>
      <c r="BM13" s="38">
        <v>-506.86909400000104</v>
      </c>
      <c r="BN13" s="38">
        <v>386.85648500000184</v>
      </c>
      <c r="BO13" s="78"/>
      <c r="BP13" s="198">
        <v>399.12906426637539</v>
      </c>
      <c r="BQ13" s="62">
        <v>7583.4522210611331</v>
      </c>
      <c r="BS13" s="212">
        <v>1.1510163191456022</v>
      </c>
      <c r="BT13" s="42">
        <v>0.4517957689607186</v>
      </c>
      <c r="BU13" s="42">
        <v>-0.79229543334055907</v>
      </c>
      <c r="BV13" s="42">
        <v>4.4863114687340389E-2</v>
      </c>
      <c r="BW13" s="42">
        <v>-7.4706887659678145E-2</v>
      </c>
      <c r="BX13" s="42">
        <v>0.13065242386261944</v>
      </c>
      <c r="BY13" s="42">
        <v>0.65265154678511461</v>
      </c>
      <c r="BZ13" s="42">
        <v>-0.14954131817338923</v>
      </c>
      <c r="CA13" s="42">
        <v>-3.8981675317031006E-2</v>
      </c>
      <c r="CB13" s="42">
        <v>0.48356723739366858</v>
      </c>
      <c r="CC13" s="42">
        <v>0.22664356463884605</v>
      </c>
      <c r="CD13" s="42">
        <v>0.30713699400113859</v>
      </c>
      <c r="CE13" s="42">
        <v>1.3447466481386963</v>
      </c>
      <c r="CF13" s="42">
        <v>-0.24272499758094257</v>
      </c>
      <c r="CG13" s="42">
        <v>-0.1904393959561741</v>
      </c>
      <c r="CH13" s="42">
        <v>1.0764497302483327</v>
      </c>
      <c r="CI13" s="42">
        <v>-0.16646210177869758</v>
      </c>
      <c r="CJ13" s="42">
        <v>-0.23496864753452751</v>
      </c>
      <c r="CK13" s="42">
        <v>0.2185233459876641</v>
      </c>
      <c r="CL13" s="80"/>
      <c r="CM13" s="63">
        <v>0.22094348613203907</v>
      </c>
      <c r="CN13" s="64">
        <v>4.2836592321409697</v>
      </c>
    </row>
    <row r="14" spans="1:92" s="170" customFormat="1" ht="12" x14ac:dyDescent="0.3">
      <c r="A14" s="35" t="s">
        <v>29</v>
      </c>
      <c r="B14" s="98">
        <v>12</v>
      </c>
      <c r="C14" s="98">
        <v>11</v>
      </c>
      <c r="D14" s="98">
        <v>7</v>
      </c>
      <c r="E14" s="98">
        <v>11</v>
      </c>
      <c r="F14" s="98">
        <v>10</v>
      </c>
      <c r="G14" s="98">
        <v>10</v>
      </c>
      <c r="H14" s="98">
        <v>8</v>
      </c>
      <c r="I14" s="98">
        <v>7</v>
      </c>
      <c r="J14" s="98">
        <v>7</v>
      </c>
      <c r="K14" s="98">
        <v>7</v>
      </c>
      <c r="L14" s="98">
        <v>7</v>
      </c>
      <c r="M14" s="98">
        <v>7</v>
      </c>
      <c r="N14" s="98">
        <v>8</v>
      </c>
      <c r="O14" s="98">
        <v>6</v>
      </c>
      <c r="P14" s="98">
        <v>4</v>
      </c>
      <c r="Q14" s="98">
        <v>4</v>
      </c>
      <c r="R14" s="98">
        <v>2</v>
      </c>
      <c r="S14" s="98">
        <v>2</v>
      </c>
      <c r="T14" s="98">
        <v>6</v>
      </c>
      <c r="U14" s="98">
        <v>8</v>
      </c>
      <c r="V14" s="78"/>
      <c r="W14" s="60">
        <v>2006</v>
      </c>
      <c r="X14" s="39"/>
      <c r="Y14" s="220">
        <v>7833.5870750516915</v>
      </c>
      <c r="Z14" s="149">
        <v>7719.7819676912059</v>
      </c>
      <c r="AA14" s="149">
        <v>3486.3983135182048</v>
      </c>
      <c r="AB14" s="149">
        <v>8931.1333543547717</v>
      </c>
      <c r="AC14" s="149">
        <v>10554.269578333657</v>
      </c>
      <c r="AD14" s="149">
        <v>9753.0788016151728</v>
      </c>
      <c r="AE14" s="149">
        <v>12975.284639099254</v>
      </c>
      <c r="AF14" s="149">
        <v>11928.882918318337</v>
      </c>
      <c r="AG14" s="149">
        <v>11129.123619673433</v>
      </c>
      <c r="AH14" s="149">
        <v>11297.086076680524</v>
      </c>
      <c r="AI14" s="149">
        <v>11663.024596828373</v>
      </c>
      <c r="AJ14" s="149">
        <v>11093.211559426034</v>
      </c>
      <c r="AK14" s="149">
        <v>10574.892943028584</v>
      </c>
      <c r="AL14" s="149">
        <v>12684.34435519424</v>
      </c>
      <c r="AM14" s="40">
        <v>17308.004405000022</v>
      </c>
      <c r="AN14" s="40">
        <v>15868.88684100001</v>
      </c>
      <c r="AO14" s="40">
        <v>22293.102802000023</v>
      </c>
      <c r="AP14" s="40">
        <v>20892.959311999988</v>
      </c>
      <c r="AQ14" s="40">
        <v>11538.556976</v>
      </c>
      <c r="AR14" s="40">
        <v>7993.4060349999972</v>
      </c>
      <c r="AS14" s="80"/>
      <c r="AT14" s="60">
        <v>2006</v>
      </c>
      <c r="AU14" s="54"/>
      <c r="AV14" s="93">
        <v>113.80510736048564</v>
      </c>
      <c r="AW14" s="38">
        <v>4233.3836541730016</v>
      </c>
      <c r="AX14" s="38">
        <v>-5444.7350408365674</v>
      </c>
      <c r="AY14" s="38">
        <v>-1623.136223978885</v>
      </c>
      <c r="AZ14" s="38">
        <v>801.1907767184839</v>
      </c>
      <c r="BA14" s="38">
        <v>-3222.2058374840817</v>
      </c>
      <c r="BB14" s="38">
        <v>1046.4017207809175</v>
      </c>
      <c r="BC14" s="38">
        <v>799.75929864490354</v>
      </c>
      <c r="BD14" s="38">
        <v>-167.96245700709005</v>
      </c>
      <c r="BE14" s="38">
        <v>-365.93852014784898</v>
      </c>
      <c r="BF14" s="38">
        <v>569.81303740233852</v>
      </c>
      <c r="BG14" s="38">
        <v>518.31861639744966</v>
      </c>
      <c r="BH14" s="38">
        <v>-2109.4514121656557</v>
      </c>
      <c r="BI14" s="38">
        <v>-4623.6600498057815</v>
      </c>
      <c r="BJ14" s="38">
        <v>1439.117564000011</v>
      </c>
      <c r="BK14" s="38">
        <v>-6424.2159610000126</v>
      </c>
      <c r="BL14" s="38">
        <v>1400.1434900000349</v>
      </c>
      <c r="BM14" s="38">
        <v>9354.4023359999883</v>
      </c>
      <c r="BN14" s="38">
        <v>3545.1509410000026</v>
      </c>
      <c r="BO14" s="78"/>
      <c r="BP14" s="198">
        <v>-8.4115242078055648</v>
      </c>
      <c r="BQ14" s="62">
        <v>-159.81895994830575</v>
      </c>
      <c r="BR14" s="54"/>
      <c r="BS14" s="212">
        <v>1.4742010569311681E-2</v>
      </c>
      <c r="BT14" s="42">
        <v>1.2142570278784341</v>
      </c>
      <c r="BU14" s="42">
        <v>-0.60963539842138226</v>
      </c>
      <c r="BV14" s="42">
        <v>-0.15378953625658209</v>
      </c>
      <c r="BW14" s="42">
        <v>8.2147472917557307E-2</v>
      </c>
      <c r="BX14" s="42">
        <v>-0.24833411575222042</v>
      </c>
      <c r="BY14" s="42">
        <v>8.772000932074131E-2</v>
      </c>
      <c r="BZ14" s="42">
        <v>7.1861839797622062E-2</v>
      </c>
      <c r="CA14" s="42">
        <v>-1.4867768189692598E-2</v>
      </c>
      <c r="CB14" s="42">
        <v>-3.1375953733936424E-2</v>
      </c>
      <c r="CC14" s="42">
        <v>5.1365921793690372E-2</v>
      </c>
      <c r="CD14" s="42">
        <v>4.901407694525628E-2</v>
      </c>
      <c r="CE14" s="42">
        <v>-0.16630354341506304</v>
      </c>
      <c r="CF14" s="42">
        <v>-0.26713998573227049</v>
      </c>
      <c r="CG14" s="42">
        <v>9.0687997111542851E-2</v>
      </c>
      <c r="CH14" s="42">
        <v>-0.28817056190238644</v>
      </c>
      <c r="CI14" s="42">
        <v>6.7015087192356493E-2</v>
      </c>
      <c r="CJ14" s="42">
        <v>0.81070816354739894</v>
      </c>
      <c r="CK14" s="42">
        <v>0.44350942833094842</v>
      </c>
      <c r="CL14" s="80"/>
      <c r="CM14" s="63">
        <v>6.3337482736911907E-2</v>
      </c>
      <c r="CN14" s="64">
        <v>-1.9993849836793087E-2</v>
      </c>
    </row>
    <row r="15" spans="1:92" ht="12" x14ac:dyDescent="0.3">
      <c r="A15" s="35" t="s">
        <v>19</v>
      </c>
      <c r="B15" s="98">
        <v>13</v>
      </c>
      <c r="C15" s="98">
        <v>14</v>
      </c>
      <c r="D15" s="98">
        <v>15</v>
      </c>
      <c r="E15" s="98">
        <v>16</v>
      </c>
      <c r="F15" s="98">
        <v>16</v>
      </c>
      <c r="G15" s="98">
        <v>14</v>
      </c>
      <c r="H15" s="98">
        <v>14</v>
      </c>
      <c r="I15" s="98">
        <v>14</v>
      </c>
      <c r="J15" s="98">
        <v>15</v>
      </c>
      <c r="K15" s="98">
        <v>13</v>
      </c>
      <c r="L15" s="98">
        <v>13</v>
      </c>
      <c r="M15" s="98">
        <v>13</v>
      </c>
      <c r="N15" s="98">
        <v>14</v>
      </c>
      <c r="O15" s="98">
        <v>13</v>
      </c>
      <c r="P15" s="98">
        <v>17</v>
      </c>
      <c r="Q15" s="98">
        <v>14</v>
      </c>
      <c r="R15" s="98">
        <v>13</v>
      </c>
      <c r="S15" s="98">
        <v>14</v>
      </c>
      <c r="T15" s="98">
        <v>13</v>
      </c>
      <c r="U15" s="98">
        <v>13</v>
      </c>
      <c r="V15" s="78"/>
      <c r="W15" s="60">
        <v>2023</v>
      </c>
      <c r="X15" s="39"/>
      <c r="Y15" s="220">
        <v>5663.8636305959835</v>
      </c>
      <c r="Z15" s="149">
        <v>5072.9588126252029</v>
      </c>
      <c r="AA15" s="149">
        <v>1648.1486740712087</v>
      </c>
      <c r="AB15" s="149">
        <v>4498.4282769121664</v>
      </c>
      <c r="AC15" s="149">
        <v>4042.0400037097902</v>
      </c>
      <c r="AD15" s="149">
        <v>5024.002639166958</v>
      </c>
      <c r="AE15" s="149">
        <v>4763.3225239732683</v>
      </c>
      <c r="AF15" s="149">
        <v>4570.6827618057514</v>
      </c>
      <c r="AG15" s="149">
        <v>4073.5586499063838</v>
      </c>
      <c r="AH15" s="149">
        <v>4140.8507393289019</v>
      </c>
      <c r="AI15" s="149">
        <v>4246.9269216982548</v>
      </c>
      <c r="AJ15" s="149">
        <v>4428.2379865470775</v>
      </c>
      <c r="AK15" s="149">
        <v>3774.5218961652799</v>
      </c>
      <c r="AL15" s="149">
        <v>4013.1093610908897</v>
      </c>
      <c r="AM15" s="40">
        <v>3375.6408060000003</v>
      </c>
      <c r="AN15" s="40">
        <v>3788.6987339999996</v>
      </c>
      <c r="AO15" s="40">
        <v>4482.9979479999965</v>
      </c>
      <c r="AP15" s="40">
        <v>4181.2365840000002</v>
      </c>
      <c r="AQ15" s="40">
        <v>4034.8420949999986</v>
      </c>
      <c r="AR15" s="40">
        <v>3513.5894610000005</v>
      </c>
      <c r="AS15" s="80"/>
      <c r="AT15" s="60">
        <v>2023</v>
      </c>
      <c r="AV15" s="93">
        <v>590.90481797078064</v>
      </c>
      <c r="AW15" s="38">
        <v>3424.810138553994</v>
      </c>
      <c r="AX15" s="38">
        <v>-2850.2796028409575</v>
      </c>
      <c r="AY15" s="38">
        <v>456.38827320237624</v>
      </c>
      <c r="AZ15" s="38">
        <v>-981.96263545716783</v>
      </c>
      <c r="BA15" s="38">
        <v>260.68011519368974</v>
      </c>
      <c r="BB15" s="38">
        <v>192.63976216751689</v>
      </c>
      <c r="BC15" s="38">
        <v>497.12411189936756</v>
      </c>
      <c r="BD15" s="38">
        <v>-67.292089422518075</v>
      </c>
      <c r="BE15" s="38">
        <v>-106.07618236935286</v>
      </c>
      <c r="BF15" s="38">
        <v>-181.31106484882275</v>
      </c>
      <c r="BG15" s="38">
        <v>653.71609038179758</v>
      </c>
      <c r="BH15" s="38">
        <v>-238.58746492560977</v>
      </c>
      <c r="BI15" s="38">
        <v>637.46855509088937</v>
      </c>
      <c r="BJ15" s="38">
        <v>-413.05792799999927</v>
      </c>
      <c r="BK15" s="38">
        <v>-694.29921399999694</v>
      </c>
      <c r="BL15" s="38">
        <v>301.76136399999632</v>
      </c>
      <c r="BM15" s="38">
        <v>146.39448900000161</v>
      </c>
      <c r="BN15" s="38">
        <v>521.25263399999812</v>
      </c>
      <c r="BO15" s="78"/>
      <c r="BP15" s="198">
        <v>113.17232471557806</v>
      </c>
      <c r="BQ15" s="62">
        <v>2150.274169595983</v>
      </c>
      <c r="BS15" s="212">
        <v>0.11648129618166436</v>
      </c>
      <c r="BT15" s="42">
        <v>2.0779740277278069</v>
      </c>
      <c r="BU15" s="42">
        <v>-0.63361677176666265</v>
      </c>
      <c r="BV15" s="42">
        <v>0.11291038010101384</v>
      </c>
      <c r="BW15" s="42">
        <v>-0.19545424355509289</v>
      </c>
      <c r="BX15" s="42">
        <v>5.4726530458879541E-2</v>
      </c>
      <c r="BY15" s="42">
        <v>4.2146824053789667E-2</v>
      </c>
      <c r="BZ15" s="42">
        <v>0.122036812188967</v>
      </c>
      <c r="CA15" s="42">
        <v>-1.6250788463199717E-2</v>
      </c>
      <c r="CB15" s="42">
        <v>-2.49771621516236E-2</v>
      </c>
      <c r="CC15" s="42">
        <v>-4.0944291024927582E-2</v>
      </c>
      <c r="CD15" s="42">
        <v>0.17319176000699299</v>
      </c>
      <c r="CE15" s="42">
        <v>-5.9452021726304038E-2</v>
      </c>
      <c r="CF15" s="42">
        <v>0.18884371641610298</v>
      </c>
      <c r="CG15" s="42">
        <v>-0.10902369309367188</v>
      </c>
      <c r="CH15" s="42">
        <v>-0.15487386388605084</v>
      </c>
      <c r="CI15" s="42">
        <v>7.2170363464895138E-2</v>
      </c>
      <c r="CJ15" s="42">
        <v>3.6282581958142712E-2</v>
      </c>
      <c r="CK15" s="42">
        <v>0.14835331212874392</v>
      </c>
      <c r="CL15" s="80"/>
      <c r="CM15" s="63">
        <v>0.10055393521155084</v>
      </c>
      <c r="CN15" s="64">
        <v>0.61198788118632241</v>
      </c>
    </row>
    <row r="16" spans="1:92" ht="12" x14ac:dyDescent="0.3">
      <c r="A16" s="35" t="s">
        <v>179</v>
      </c>
      <c r="B16" s="98">
        <v>14</v>
      </c>
      <c r="C16" s="98">
        <v>12</v>
      </c>
      <c r="D16" s="98">
        <v>9</v>
      </c>
      <c r="E16" s="98">
        <v>9</v>
      </c>
      <c r="F16" s="98">
        <v>8</v>
      </c>
      <c r="G16" s="98">
        <v>13</v>
      </c>
      <c r="H16" s="98">
        <v>11</v>
      </c>
      <c r="I16" s="98">
        <v>12</v>
      </c>
      <c r="J16" s="98">
        <v>13</v>
      </c>
      <c r="K16" s="98">
        <v>15</v>
      </c>
      <c r="L16" s="98">
        <v>26</v>
      </c>
      <c r="M16" s="98">
        <v>29</v>
      </c>
      <c r="N16" s="98">
        <v>23</v>
      </c>
      <c r="O16" s="98">
        <v>22</v>
      </c>
      <c r="P16" s="98">
        <v>25</v>
      </c>
      <c r="Q16" s="98">
        <v>27</v>
      </c>
      <c r="R16" s="98">
        <v>47</v>
      </c>
      <c r="S16" s="98">
        <v>62</v>
      </c>
      <c r="T16" s="98">
        <v>37</v>
      </c>
      <c r="U16" s="98">
        <v>72</v>
      </c>
      <c r="V16" s="78"/>
      <c r="W16" s="60">
        <v>2018</v>
      </c>
      <c r="X16" s="39"/>
      <c r="Y16" s="220">
        <v>5452.3701654841871</v>
      </c>
      <c r="Z16" s="149">
        <v>5713.2288560377465</v>
      </c>
      <c r="AA16" s="149">
        <v>3425.1240234912279</v>
      </c>
      <c r="AB16" s="149">
        <v>9622.5001511785104</v>
      </c>
      <c r="AC16" s="149">
        <v>11290.925464644921</v>
      </c>
      <c r="AD16" s="149">
        <v>6579.6696831082054</v>
      </c>
      <c r="AE16" s="149">
        <v>9299.5316560749652</v>
      </c>
      <c r="AF16" s="149">
        <v>7298.9680118095812</v>
      </c>
      <c r="AG16" s="149">
        <v>4697.491432055016</v>
      </c>
      <c r="AH16" s="149">
        <v>3811.2713357821094</v>
      </c>
      <c r="AI16" s="149">
        <v>2534.0724449415652</v>
      </c>
      <c r="AJ16" s="149">
        <v>2213.1066698964814</v>
      </c>
      <c r="AK16" s="149">
        <v>2462.7477938943975</v>
      </c>
      <c r="AL16" s="149">
        <v>2699.0075943539314</v>
      </c>
      <c r="AM16" s="40">
        <v>2336.5322510000019</v>
      </c>
      <c r="AN16" s="40">
        <v>2313.4380900000006</v>
      </c>
      <c r="AO16" s="40">
        <v>935.97298199999977</v>
      </c>
      <c r="AP16" s="40">
        <v>376.99640399999993</v>
      </c>
      <c r="AQ16" s="40">
        <v>1142.6852890000002</v>
      </c>
      <c r="AR16" s="40">
        <v>236.04007300000004</v>
      </c>
      <c r="AS16" s="80"/>
      <c r="AT16" s="60">
        <v>2018</v>
      </c>
      <c r="AV16" s="93">
        <v>-260.85869055355943</v>
      </c>
      <c r="AW16" s="38">
        <v>2288.1048325465185</v>
      </c>
      <c r="AX16" s="38">
        <v>-6197.3761276872829</v>
      </c>
      <c r="AY16" s="38">
        <v>-1668.4253134664104</v>
      </c>
      <c r="AZ16" s="38">
        <v>4711.2557815367154</v>
      </c>
      <c r="BA16" s="38">
        <v>-2719.8619729667598</v>
      </c>
      <c r="BB16" s="38">
        <v>2000.563644265384</v>
      </c>
      <c r="BC16" s="38">
        <v>2601.4765797545651</v>
      </c>
      <c r="BD16" s="38">
        <v>886.22009627290663</v>
      </c>
      <c r="BE16" s="38">
        <v>1277.1988908405442</v>
      </c>
      <c r="BF16" s="38">
        <v>320.96577504508377</v>
      </c>
      <c r="BG16" s="38">
        <v>-249.64112399791611</v>
      </c>
      <c r="BH16" s="38">
        <v>-236.25980045953384</v>
      </c>
      <c r="BI16" s="38">
        <v>362.47534335392947</v>
      </c>
      <c r="BJ16" s="38">
        <v>23.09416100000135</v>
      </c>
      <c r="BK16" s="38">
        <v>1377.4651080000008</v>
      </c>
      <c r="BL16" s="38">
        <v>558.97657799999979</v>
      </c>
      <c r="BM16" s="38">
        <v>-765.68888500000025</v>
      </c>
      <c r="BN16" s="38">
        <v>906.64521600000023</v>
      </c>
      <c r="BO16" s="78"/>
      <c r="BP16" s="198">
        <v>274.54368907811505</v>
      </c>
      <c r="BQ16" s="62">
        <v>5216.3300924841869</v>
      </c>
      <c r="BS16" s="212">
        <v>-4.5658715435122788E-2</v>
      </c>
      <c r="BT16" s="42">
        <v>0.66803561472622364</v>
      </c>
      <c r="BU16" s="42">
        <v>-0.644050509776117</v>
      </c>
      <c r="BV16" s="42">
        <v>-0.14776692297639571</v>
      </c>
      <c r="BW16" s="42">
        <v>0.71603226429919209</v>
      </c>
      <c r="BX16" s="42">
        <v>-0.29247300547549582</v>
      </c>
      <c r="BY16" s="42">
        <v>0.27408856170194373</v>
      </c>
      <c r="BZ16" s="42">
        <v>0.55380123995595976</v>
      </c>
      <c r="CA16" s="42">
        <v>0.23252610958255104</v>
      </c>
      <c r="CB16" s="42">
        <v>0.5040104095642759</v>
      </c>
      <c r="CC16" s="42">
        <v>0.14502950960791106</v>
      </c>
      <c r="CD16" s="42">
        <v>-0.10136690594823483</v>
      </c>
      <c r="CE16" s="42">
        <v>-8.7535804254040284E-2</v>
      </c>
      <c r="CF16" s="42">
        <v>0.15513389263032651</v>
      </c>
      <c r="CG16" s="42">
        <v>9.9826146633563706E-3</v>
      </c>
      <c r="CH16" s="42">
        <v>1.471693237401591</v>
      </c>
      <c r="CI16" s="42">
        <v>1.4827106361470759</v>
      </c>
      <c r="CJ16" s="42">
        <v>-0.67007853550830143</v>
      </c>
      <c r="CK16" s="42">
        <v>3.8410648008908215</v>
      </c>
      <c r="CL16" s="80"/>
      <c r="CM16" s="63">
        <v>0.42448307851565903</v>
      </c>
      <c r="CN16" s="64">
        <v>22.099341125369786</v>
      </c>
    </row>
    <row r="17" spans="1:92" ht="12" x14ac:dyDescent="0.3">
      <c r="A17" s="35" t="s">
        <v>52</v>
      </c>
      <c r="B17" s="98">
        <v>15</v>
      </c>
      <c r="C17" s="98">
        <v>17</v>
      </c>
      <c r="D17" s="98">
        <v>12</v>
      </c>
      <c r="E17" s="98">
        <v>25</v>
      </c>
      <c r="F17" s="98">
        <v>18</v>
      </c>
      <c r="G17" s="98">
        <v>17</v>
      </c>
      <c r="H17" s="98">
        <v>15</v>
      </c>
      <c r="I17" s="98">
        <v>15</v>
      </c>
      <c r="J17" s="98">
        <v>21</v>
      </c>
      <c r="K17" s="98">
        <v>27</v>
      </c>
      <c r="L17" s="98">
        <v>19</v>
      </c>
      <c r="M17" s="98">
        <v>17</v>
      </c>
      <c r="N17" s="98">
        <v>16</v>
      </c>
      <c r="O17" s="98">
        <v>16</v>
      </c>
      <c r="P17" s="98">
        <v>22</v>
      </c>
      <c r="Q17" s="98">
        <v>21</v>
      </c>
      <c r="R17" s="98">
        <v>19</v>
      </c>
      <c r="S17" s="98">
        <v>19</v>
      </c>
      <c r="T17" s="98">
        <v>25</v>
      </c>
      <c r="U17" s="98">
        <v>23</v>
      </c>
      <c r="V17" s="78"/>
      <c r="W17" s="60">
        <v>2021</v>
      </c>
      <c r="X17" s="39"/>
      <c r="Y17" s="220">
        <v>5276.5212364488079</v>
      </c>
      <c r="Z17" s="149">
        <v>4330.0465595039595</v>
      </c>
      <c r="AA17" s="149">
        <v>2545.1317028407211</v>
      </c>
      <c r="AB17" s="149">
        <v>2980.3850469736908</v>
      </c>
      <c r="AC17" s="149">
        <v>3739.7397200201895</v>
      </c>
      <c r="AD17" s="149">
        <v>4313.0053746808635</v>
      </c>
      <c r="AE17" s="149">
        <v>3979.779030297329</v>
      </c>
      <c r="AF17" s="149">
        <v>4442.5783494681082</v>
      </c>
      <c r="AG17" s="149">
        <v>2849.4559820062091</v>
      </c>
      <c r="AH17" s="149">
        <v>2484.3527583113132</v>
      </c>
      <c r="AI17" s="149">
        <v>3258.3981068554262</v>
      </c>
      <c r="AJ17" s="149">
        <v>3231.9355763724043</v>
      </c>
      <c r="AK17" s="149">
        <v>3064.6663894598264</v>
      </c>
      <c r="AL17" s="149">
        <v>3157.0844581154711</v>
      </c>
      <c r="AM17" s="40">
        <v>2495.5334370000014</v>
      </c>
      <c r="AN17" s="40">
        <v>2732.590204000001</v>
      </c>
      <c r="AO17" s="40">
        <v>3204.6568880000013</v>
      </c>
      <c r="AP17" s="40">
        <v>3319.7460200000028</v>
      </c>
      <c r="AQ17" s="40">
        <v>2118.9314309999995</v>
      </c>
      <c r="AR17" s="40">
        <v>1775.7938889999998</v>
      </c>
      <c r="AS17" s="80"/>
      <c r="AT17" s="60">
        <v>2023</v>
      </c>
      <c r="AV17" s="93">
        <v>946.4746769448484</v>
      </c>
      <c r="AW17" s="38">
        <v>1784.9148566632384</v>
      </c>
      <c r="AX17" s="38">
        <v>-435.25334413296969</v>
      </c>
      <c r="AY17" s="38">
        <v>-759.35467304649865</v>
      </c>
      <c r="AZ17" s="38">
        <v>-573.26565466067404</v>
      </c>
      <c r="BA17" s="38">
        <v>333.22634438353452</v>
      </c>
      <c r="BB17" s="38">
        <v>-462.7993191707792</v>
      </c>
      <c r="BC17" s="38">
        <v>1593.1223674618991</v>
      </c>
      <c r="BD17" s="38">
        <v>365.10322369489586</v>
      </c>
      <c r="BE17" s="38">
        <v>-774.04534854411304</v>
      </c>
      <c r="BF17" s="38">
        <v>26.462530483021965</v>
      </c>
      <c r="BG17" s="38">
        <v>167.26918691257788</v>
      </c>
      <c r="BH17" s="38">
        <v>-92.418068655644674</v>
      </c>
      <c r="BI17" s="38">
        <v>661.55102111546967</v>
      </c>
      <c r="BJ17" s="38">
        <v>-237.05676699999958</v>
      </c>
      <c r="BK17" s="38">
        <v>-472.06668400000035</v>
      </c>
      <c r="BL17" s="38">
        <v>-115.08913200000143</v>
      </c>
      <c r="BM17" s="38">
        <v>1200.8145890000033</v>
      </c>
      <c r="BN17" s="38">
        <v>343.13754199999971</v>
      </c>
      <c r="BO17" s="78"/>
      <c r="BP17" s="198">
        <v>184.24880776046359</v>
      </c>
      <c r="BQ17" s="62">
        <v>3500.7273474488084</v>
      </c>
      <c r="BS17" s="212">
        <v>0.21858302536434482</v>
      </c>
      <c r="BT17" s="42">
        <v>0.70130549812845633</v>
      </c>
      <c r="BU17" s="42">
        <v>-0.14603929937674653</v>
      </c>
      <c r="BV17" s="42">
        <v>-0.20305013982160214</v>
      </c>
      <c r="BW17" s="42">
        <v>-0.13291559014184917</v>
      </c>
      <c r="BX17" s="42">
        <v>8.3729860840700887E-2</v>
      </c>
      <c r="BY17" s="42">
        <v>-0.10417358631979745</v>
      </c>
      <c r="BZ17" s="42">
        <v>0.55909702677359263</v>
      </c>
      <c r="CA17" s="42">
        <v>0.1469611038422205</v>
      </c>
      <c r="CB17" s="42">
        <v>-0.23755395232877763</v>
      </c>
      <c r="CC17" s="42">
        <v>8.1878273429956128E-3</v>
      </c>
      <c r="CD17" s="42">
        <v>5.4579900601207099E-2</v>
      </c>
      <c r="CE17" s="42">
        <v>-2.9273232908951341E-2</v>
      </c>
      <c r="CF17" s="42">
        <v>0.26509403212435068</v>
      </c>
      <c r="CG17" s="42">
        <v>-8.6751671235955063E-2</v>
      </c>
      <c r="CH17" s="42">
        <v>-0.1473064669630243</v>
      </c>
      <c r="CI17" s="42">
        <v>-3.4668053310897951E-2</v>
      </c>
      <c r="CJ17" s="42">
        <v>0.56670762037509448</v>
      </c>
      <c r="CK17" s="42">
        <v>0.19323050052460222</v>
      </c>
      <c r="CL17" s="80"/>
      <c r="CM17" s="63">
        <v>8.8197073868945458E-2</v>
      </c>
      <c r="CN17" s="64">
        <v>1.9713590463024779</v>
      </c>
    </row>
    <row r="18" spans="1:92" ht="12" x14ac:dyDescent="0.3">
      <c r="A18" s="35" t="s">
        <v>108</v>
      </c>
      <c r="B18" s="98">
        <v>16</v>
      </c>
      <c r="C18" s="98">
        <v>13</v>
      </c>
      <c r="D18" s="98">
        <v>14</v>
      </c>
      <c r="E18" s="98">
        <v>15</v>
      </c>
      <c r="F18" s="98">
        <v>14</v>
      </c>
      <c r="G18" s="98">
        <v>15</v>
      </c>
      <c r="H18" s="98">
        <v>17</v>
      </c>
      <c r="I18" s="98">
        <v>16</v>
      </c>
      <c r="J18" s="98">
        <v>23</v>
      </c>
      <c r="K18" s="98">
        <v>18</v>
      </c>
      <c r="L18" s="98">
        <v>20</v>
      </c>
      <c r="M18" s="98">
        <v>22</v>
      </c>
      <c r="N18" s="98">
        <v>17</v>
      </c>
      <c r="O18" s="98">
        <v>20</v>
      </c>
      <c r="P18" s="98">
        <v>24</v>
      </c>
      <c r="Q18" s="98">
        <v>28</v>
      </c>
      <c r="R18" s="98">
        <v>26</v>
      </c>
      <c r="S18" s="98">
        <v>31</v>
      </c>
      <c r="T18" s="98">
        <v>26</v>
      </c>
      <c r="U18" s="98">
        <v>30</v>
      </c>
      <c r="V18" s="78"/>
      <c r="W18" s="60">
        <v>2022</v>
      </c>
      <c r="X18" s="39"/>
      <c r="Y18" s="220">
        <v>4618.0523482154749</v>
      </c>
      <c r="Z18" s="149">
        <v>5238.359512931037</v>
      </c>
      <c r="AA18" s="149">
        <v>1822.9973850938131</v>
      </c>
      <c r="AB18" s="149">
        <v>5125.8965595476166</v>
      </c>
      <c r="AC18" s="149">
        <v>4657.8848174144005</v>
      </c>
      <c r="AD18" s="149">
        <v>4897.7827591183614</v>
      </c>
      <c r="AE18" s="149">
        <v>3925.0907999338729</v>
      </c>
      <c r="AF18" s="149">
        <v>4184.7050515599722</v>
      </c>
      <c r="AG18" s="149">
        <v>2702.409749945708</v>
      </c>
      <c r="AH18" s="149">
        <v>3549.5872626139708</v>
      </c>
      <c r="AI18" s="149">
        <v>2975.4735141624833</v>
      </c>
      <c r="AJ18" s="149">
        <v>2921.2250925591334</v>
      </c>
      <c r="AK18" s="149">
        <v>2947.5416540629171</v>
      </c>
      <c r="AL18" s="149">
        <v>2863.5270530393923</v>
      </c>
      <c r="AM18" s="40">
        <v>2400.3990379999991</v>
      </c>
      <c r="AN18" s="40">
        <v>2164.8125009999999</v>
      </c>
      <c r="AO18" s="40">
        <v>2442.7728819999998</v>
      </c>
      <c r="AP18" s="40">
        <v>1734.0588000000002</v>
      </c>
      <c r="AQ18" s="40">
        <v>2115.9624120000008</v>
      </c>
      <c r="AR18" s="40">
        <v>1625.914240999999</v>
      </c>
      <c r="AS18" s="80"/>
      <c r="AT18" s="60">
        <v>2022</v>
      </c>
      <c r="AV18" s="93">
        <v>-620.30716471556207</v>
      </c>
      <c r="AW18" s="38">
        <v>3415.3621278372239</v>
      </c>
      <c r="AX18" s="38">
        <v>-3302.8991744538034</v>
      </c>
      <c r="AY18" s="38">
        <v>468.0117421332161</v>
      </c>
      <c r="AZ18" s="38">
        <v>-239.8979417039609</v>
      </c>
      <c r="BA18" s="38">
        <v>972.6919591844885</v>
      </c>
      <c r="BB18" s="38">
        <v>-259.6142516260993</v>
      </c>
      <c r="BC18" s="38">
        <v>1482.2953016142642</v>
      </c>
      <c r="BD18" s="38">
        <v>-847.17751266826281</v>
      </c>
      <c r="BE18" s="38">
        <v>574.11374845148748</v>
      </c>
      <c r="BF18" s="38">
        <v>54.248421603349925</v>
      </c>
      <c r="BG18" s="38">
        <v>-26.31656150378376</v>
      </c>
      <c r="BH18" s="38">
        <v>84.014601023524847</v>
      </c>
      <c r="BI18" s="38">
        <v>463.12801503939318</v>
      </c>
      <c r="BJ18" s="38">
        <v>235.58653699999923</v>
      </c>
      <c r="BK18" s="38">
        <v>-277.96038099999987</v>
      </c>
      <c r="BL18" s="38">
        <v>708.71408199999951</v>
      </c>
      <c r="BM18" s="38">
        <v>-381.90361200000052</v>
      </c>
      <c r="BN18" s="38">
        <v>490.04817100000173</v>
      </c>
      <c r="BO18" s="78"/>
      <c r="BP18" s="198">
        <v>157.48095301134083</v>
      </c>
      <c r="BQ18" s="62">
        <v>2992.1381072154759</v>
      </c>
      <c r="BS18" s="212">
        <v>-0.11841630250545354</v>
      </c>
      <c r="BT18" s="42">
        <v>1.8734871238783848</v>
      </c>
      <c r="BU18" s="42">
        <v>-0.64435540906531652</v>
      </c>
      <c r="BV18" s="42">
        <v>0.10047731115708647</v>
      </c>
      <c r="BW18" s="42">
        <v>-4.89809273915498E-2</v>
      </c>
      <c r="BX18" s="42">
        <v>0.24781387457351967</v>
      </c>
      <c r="BY18" s="42">
        <v>-6.2038841071802797E-2</v>
      </c>
      <c r="BZ18" s="42">
        <v>0.54850871583927785</v>
      </c>
      <c r="CA18" s="42">
        <v>-0.23866930152447874</v>
      </c>
      <c r="CB18" s="42">
        <v>0.19294870067532277</v>
      </c>
      <c r="CC18" s="42">
        <v>1.8570435308641553E-2</v>
      </c>
      <c r="CD18" s="42">
        <v>-8.9283086016812563E-3</v>
      </c>
      <c r="CE18" s="42">
        <v>2.9339552051498963E-2</v>
      </c>
      <c r="CF18" s="42">
        <v>0.19293792728115289</v>
      </c>
      <c r="CG18" s="42">
        <v>0.10882537720526542</v>
      </c>
      <c r="CH18" s="42">
        <v>-0.11378887617764211</v>
      </c>
      <c r="CI18" s="42">
        <v>0.40870245115102177</v>
      </c>
      <c r="CJ18" s="42">
        <v>-0.18048695469926923</v>
      </c>
      <c r="CK18" s="42">
        <v>0.30139853544711159</v>
      </c>
      <c r="CL18" s="80"/>
      <c r="CM18" s="63">
        <v>0.13722868860689949</v>
      </c>
      <c r="CN18" s="64">
        <v>1.8402803984146159</v>
      </c>
    </row>
    <row r="19" spans="1:92" ht="12" x14ac:dyDescent="0.3">
      <c r="A19" s="35" t="s">
        <v>160</v>
      </c>
      <c r="B19" s="98">
        <v>17</v>
      </c>
      <c r="C19" s="98">
        <v>15</v>
      </c>
      <c r="D19" s="98">
        <v>25</v>
      </c>
      <c r="E19" s="98">
        <v>23</v>
      </c>
      <c r="F19" s="98">
        <v>34</v>
      </c>
      <c r="G19" s="98">
        <v>21</v>
      </c>
      <c r="H19" s="98">
        <v>35</v>
      </c>
      <c r="I19" s="98">
        <v>28</v>
      </c>
      <c r="J19" s="98">
        <v>22</v>
      </c>
      <c r="K19" s="98">
        <v>28</v>
      </c>
      <c r="L19" s="98">
        <v>27</v>
      </c>
      <c r="M19" s="98">
        <v>21</v>
      </c>
      <c r="N19" s="98">
        <v>28</v>
      </c>
      <c r="O19" s="98">
        <v>25</v>
      </c>
      <c r="P19" s="98">
        <v>23</v>
      </c>
      <c r="Q19" s="98">
        <v>26</v>
      </c>
      <c r="R19" s="98">
        <v>27</v>
      </c>
      <c r="S19" s="98">
        <v>34</v>
      </c>
      <c r="T19" s="98">
        <v>33</v>
      </c>
      <c r="U19" s="98">
        <v>25</v>
      </c>
      <c r="V19" s="78"/>
      <c r="W19" s="60">
        <v>2022</v>
      </c>
      <c r="X19" s="39"/>
      <c r="Y19" s="220">
        <v>4338.2332678557023</v>
      </c>
      <c r="Z19" s="149">
        <v>4487.9530056366675</v>
      </c>
      <c r="AA19" s="149">
        <v>855.24773115970788</v>
      </c>
      <c r="AB19" s="149">
        <v>3041.6013738673983</v>
      </c>
      <c r="AC19" s="149">
        <v>2353.2775295262795</v>
      </c>
      <c r="AD19" s="149">
        <v>3697.6141000867478</v>
      </c>
      <c r="AE19" s="149">
        <v>2198.8249984456916</v>
      </c>
      <c r="AF19" s="149">
        <v>2735.2709387834057</v>
      </c>
      <c r="AG19" s="149">
        <v>2819.1347342992235</v>
      </c>
      <c r="AH19" s="149">
        <v>2482.4868452595424</v>
      </c>
      <c r="AI19" s="149">
        <v>2469.3009106695436</v>
      </c>
      <c r="AJ19" s="149">
        <v>2935.2174340402271</v>
      </c>
      <c r="AK19" s="149">
        <v>1960.1661816231558</v>
      </c>
      <c r="AL19" s="149">
        <v>2365.0115496513658</v>
      </c>
      <c r="AM19" s="40">
        <v>2489.9826339999986</v>
      </c>
      <c r="AN19" s="40">
        <v>2483.0959560000001</v>
      </c>
      <c r="AO19" s="40">
        <v>2421.5521540000013</v>
      </c>
      <c r="AP19" s="40">
        <v>1595.4590819999989</v>
      </c>
      <c r="AQ19" s="40">
        <v>1528.6982150000017</v>
      </c>
      <c r="AR19" s="40">
        <v>1744.4322509999995</v>
      </c>
      <c r="AS19" s="80"/>
      <c r="AT19" s="60">
        <v>2022</v>
      </c>
      <c r="AV19" s="93">
        <v>-149.71973778096526</v>
      </c>
      <c r="AW19" s="38">
        <v>3632.7052744769599</v>
      </c>
      <c r="AX19" s="38">
        <v>-2186.3536427076906</v>
      </c>
      <c r="AY19" s="38">
        <v>688.32384434111873</v>
      </c>
      <c r="AZ19" s="38">
        <v>-1344.3365705604683</v>
      </c>
      <c r="BA19" s="38">
        <v>1498.7891016410563</v>
      </c>
      <c r="BB19" s="38">
        <v>-536.44594033771409</v>
      </c>
      <c r="BC19" s="38">
        <v>-83.863795515817856</v>
      </c>
      <c r="BD19" s="38">
        <v>336.6478890396811</v>
      </c>
      <c r="BE19" s="38">
        <v>13.185934589998851</v>
      </c>
      <c r="BF19" s="38">
        <v>-465.91652337068354</v>
      </c>
      <c r="BG19" s="38">
        <v>975.05125241707128</v>
      </c>
      <c r="BH19" s="38">
        <v>-404.84536802821003</v>
      </c>
      <c r="BI19" s="38">
        <v>-124.97108434863276</v>
      </c>
      <c r="BJ19" s="38">
        <v>6.8866779999984828</v>
      </c>
      <c r="BK19" s="38">
        <v>61.543801999998777</v>
      </c>
      <c r="BL19" s="38">
        <v>826.09307200000239</v>
      </c>
      <c r="BM19" s="38">
        <v>66.760866999997234</v>
      </c>
      <c r="BN19" s="38">
        <v>-215.73403599999779</v>
      </c>
      <c r="BO19" s="78"/>
      <c r="BP19" s="198">
        <v>136.51584299240542</v>
      </c>
      <c r="BQ19" s="62">
        <v>2593.801016855703</v>
      </c>
      <c r="BS19" s="212">
        <v>-3.3360362194729709E-2</v>
      </c>
      <c r="BT19" s="42">
        <v>4.2475473972331335</v>
      </c>
      <c r="BU19" s="42">
        <v>-0.71881662781067868</v>
      </c>
      <c r="BV19" s="42">
        <v>0.2924958215530491</v>
      </c>
      <c r="BW19" s="42">
        <v>-0.36356865107392611</v>
      </c>
      <c r="BX19" s="42">
        <v>0.68163182731710004</v>
      </c>
      <c r="BY19" s="42">
        <v>-0.19612168313253631</v>
      </c>
      <c r="BZ19" s="42">
        <v>-2.9748062231819694E-2</v>
      </c>
      <c r="CA19" s="42">
        <v>0.13560913310881406</v>
      </c>
      <c r="CB19" s="42">
        <v>5.3399464330263768E-3</v>
      </c>
      <c r="CC19" s="42">
        <v>-0.15873322295219716</v>
      </c>
      <c r="CD19" s="42">
        <v>0.49743295316403224</v>
      </c>
      <c r="CE19" s="42">
        <v>-0.17118113782061217</v>
      </c>
      <c r="CF19" s="42">
        <v>-5.0189540538230437E-2</v>
      </c>
      <c r="CG19" s="42">
        <v>2.7734240327514925E-3</v>
      </c>
      <c r="CH19" s="42">
        <v>2.5415022302261336E-2</v>
      </c>
      <c r="CI19" s="42">
        <v>0.51777766118855739</v>
      </c>
      <c r="CJ19" s="42">
        <v>4.3671711227841747E-2</v>
      </c>
      <c r="CK19" s="42">
        <v>-0.12367005704940837</v>
      </c>
      <c r="CL19" s="80"/>
      <c r="CM19" s="63">
        <v>0.24233187119770672</v>
      </c>
      <c r="CN19" s="64">
        <v>1.4869026959165659</v>
      </c>
    </row>
    <row r="20" spans="1:92" ht="12" x14ac:dyDescent="0.3">
      <c r="A20" s="35" t="s">
        <v>6</v>
      </c>
      <c r="B20" s="98">
        <v>18</v>
      </c>
      <c r="C20" s="98">
        <v>22</v>
      </c>
      <c r="D20" s="98">
        <v>19</v>
      </c>
      <c r="E20" s="98">
        <v>21</v>
      </c>
      <c r="F20" s="98">
        <v>17</v>
      </c>
      <c r="G20" s="98">
        <v>19</v>
      </c>
      <c r="H20" s="98">
        <v>24</v>
      </c>
      <c r="I20" s="98">
        <v>19</v>
      </c>
      <c r="J20" s="98">
        <v>17</v>
      </c>
      <c r="K20" s="98">
        <v>17</v>
      </c>
      <c r="L20" s="98">
        <v>17</v>
      </c>
      <c r="M20" s="98">
        <v>19</v>
      </c>
      <c r="N20" s="98">
        <v>13</v>
      </c>
      <c r="O20" s="98">
        <v>18</v>
      </c>
      <c r="P20" s="98">
        <v>19</v>
      </c>
      <c r="Q20" s="98">
        <v>20</v>
      </c>
      <c r="R20" s="98">
        <v>20</v>
      </c>
      <c r="S20" s="98">
        <v>20</v>
      </c>
      <c r="T20" s="98">
        <v>17</v>
      </c>
      <c r="U20" s="98">
        <v>16</v>
      </c>
      <c r="V20" s="78"/>
      <c r="W20" s="60">
        <v>2010</v>
      </c>
      <c r="X20" s="39"/>
      <c r="Y20" s="220">
        <v>3997.1578009981463</v>
      </c>
      <c r="Z20" s="149">
        <v>3194.9499030948723</v>
      </c>
      <c r="AA20" s="149">
        <v>1270.1447375766959</v>
      </c>
      <c r="AB20" s="149">
        <v>3367.3660079320025</v>
      </c>
      <c r="AC20" s="149">
        <v>3966.6222815734563</v>
      </c>
      <c r="AD20" s="149">
        <v>3788.6537019317143</v>
      </c>
      <c r="AE20" s="149">
        <v>3333.3950256071034</v>
      </c>
      <c r="AF20" s="149">
        <v>3738.3851791561847</v>
      </c>
      <c r="AG20" s="149">
        <v>3543.8237545265692</v>
      </c>
      <c r="AH20" s="149">
        <v>3614.7833218954497</v>
      </c>
      <c r="AI20" s="149">
        <v>3477.0910070674186</v>
      </c>
      <c r="AJ20" s="149">
        <v>3117.0697666837282</v>
      </c>
      <c r="AK20" s="149">
        <v>3917.4777249771669</v>
      </c>
      <c r="AL20" s="149">
        <v>3118.611778192133</v>
      </c>
      <c r="AM20" s="40">
        <v>2929.0988160000015</v>
      </c>
      <c r="AN20" s="40">
        <v>2833.5564780000054</v>
      </c>
      <c r="AO20" s="40">
        <v>3129.8629059999989</v>
      </c>
      <c r="AP20" s="40">
        <v>3132.6984319999988</v>
      </c>
      <c r="AQ20" s="40">
        <v>2924.5235590000034</v>
      </c>
      <c r="AR20" s="40">
        <v>2667.3542479999946</v>
      </c>
      <c r="AS20" s="80"/>
      <c r="AT20" s="60">
        <v>2023</v>
      </c>
      <c r="AV20" s="93">
        <v>802.20789790327399</v>
      </c>
      <c r="AW20" s="38">
        <v>1924.8051655181764</v>
      </c>
      <c r="AX20" s="38">
        <v>-2097.2212703553068</v>
      </c>
      <c r="AY20" s="38">
        <v>-599.25627364145384</v>
      </c>
      <c r="AZ20" s="38">
        <v>177.96857964174205</v>
      </c>
      <c r="BA20" s="38">
        <v>455.25867632461086</v>
      </c>
      <c r="BB20" s="38">
        <v>-404.99015354908124</v>
      </c>
      <c r="BC20" s="38">
        <v>194.56142462961543</v>
      </c>
      <c r="BD20" s="38">
        <v>-70.959567368880471</v>
      </c>
      <c r="BE20" s="38">
        <v>137.69231482803116</v>
      </c>
      <c r="BF20" s="38">
        <v>360.02124038369038</v>
      </c>
      <c r="BG20" s="38">
        <v>-800.4079582934387</v>
      </c>
      <c r="BH20" s="38">
        <v>798.86594678503388</v>
      </c>
      <c r="BI20" s="38">
        <v>189.51296219213145</v>
      </c>
      <c r="BJ20" s="38">
        <v>95.542337999996107</v>
      </c>
      <c r="BK20" s="38">
        <v>-296.3064279999935</v>
      </c>
      <c r="BL20" s="38">
        <v>-2.8355259999998452</v>
      </c>
      <c r="BM20" s="38">
        <v>208.17487299999539</v>
      </c>
      <c r="BN20" s="38">
        <v>257.16931100000875</v>
      </c>
      <c r="BO20" s="78"/>
      <c r="BP20" s="198">
        <v>69.989660684113218</v>
      </c>
      <c r="BQ20" s="62">
        <v>1329.8035529981516</v>
      </c>
      <c r="BS20" s="212">
        <v>0.25108622114111845</v>
      </c>
      <c r="BT20" s="42">
        <v>1.5154219110418112</v>
      </c>
      <c r="BU20" s="42">
        <v>-0.62280763820006346</v>
      </c>
      <c r="BV20" s="42">
        <v>-0.15107470061498884</v>
      </c>
      <c r="BW20" s="42">
        <v>4.6974095191387288E-2</v>
      </c>
      <c r="BX20" s="42">
        <v>0.13657507520930423</v>
      </c>
      <c r="BY20" s="42">
        <v>-0.10833291224434349</v>
      </c>
      <c r="BZ20" s="42">
        <v>5.4901552138731491E-2</v>
      </c>
      <c r="CA20" s="42">
        <v>-1.9630379209471416E-2</v>
      </c>
      <c r="CB20" s="42">
        <v>3.9599859350290867E-2</v>
      </c>
      <c r="CC20" s="42">
        <v>0.1154998980875297</v>
      </c>
      <c r="CD20" s="42">
        <v>-0.20431716897588836</v>
      </c>
      <c r="CE20" s="42">
        <v>0.25616075472149302</v>
      </c>
      <c r="CF20" s="42">
        <v>6.4700091767792234E-2</v>
      </c>
      <c r="CG20" s="42">
        <v>3.3718169636566486E-2</v>
      </c>
      <c r="CH20" s="42">
        <v>-9.4670736993613724E-2</v>
      </c>
      <c r="CI20" s="42">
        <v>-9.0513851286655456E-4</v>
      </c>
      <c r="CJ20" s="42">
        <v>7.1182491370039624E-2</v>
      </c>
      <c r="CK20" s="42">
        <v>9.6413632044876074E-2</v>
      </c>
      <c r="CL20" s="80"/>
      <c r="CM20" s="63">
        <v>7.7920793523668666E-2</v>
      </c>
      <c r="CN20" s="64">
        <v>0.49854778531769828</v>
      </c>
    </row>
    <row r="21" spans="1:92" ht="12" x14ac:dyDescent="0.3">
      <c r="A21" s="35" t="s">
        <v>64</v>
      </c>
      <c r="B21" s="98">
        <v>19</v>
      </c>
      <c r="C21" s="98">
        <v>20</v>
      </c>
      <c r="D21" s="98">
        <v>24</v>
      </c>
      <c r="E21" s="98">
        <v>34</v>
      </c>
      <c r="F21" s="98">
        <v>22</v>
      </c>
      <c r="G21" s="98">
        <v>26</v>
      </c>
      <c r="H21" s="98">
        <v>30</v>
      </c>
      <c r="I21" s="98">
        <v>24</v>
      </c>
      <c r="J21" s="98">
        <v>20</v>
      </c>
      <c r="K21" s="98">
        <v>20</v>
      </c>
      <c r="L21" s="98">
        <v>22</v>
      </c>
      <c r="M21" s="98">
        <v>26</v>
      </c>
      <c r="N21" s="98">
        <v>20</v>
      </c>
      <c r="O21" s="98">
        <v>12</v>
      </c>
      <c r="P21" s="98">
        <v>12</v>
      </c>
      <c r="Q21" s="98">
        <v>12</v>
      </c>
      <c r="R21" s="98">
        <v>12</v>
      </c>
      <c r="S21" s="98">
        <v>12</v>
      </c>
      <c r="T21" s="98">
        <v>12</v>
      </c>
      <c r="U21" s="98">
        <v>12</v>
      </c>
      <c r="V21" s="78"/>
      <c r="W21" s="60">
        <v>2009</v>
      </c>
      <c r="X21" s="39"/>
      <c r="Y21" s="220">
        <v>3945.6074611773147</v>
      </c>
      <c r="Z21" s="149">
        <v>3493.383573697291</v>
      </c>
      <c r="AA21" s="149">
        <v>868.09676619863842</v>
      </c>
      <c r="AB21" s="149">
        <v>2450.8827421847864</v>
      </c>
      <c r="AC21" s="149">
        <v>3262.3100661649551</v>
      </c>
      <c r="AD21" s="149">
        <v>3332.0553882679214</v>
      </c>
      <c r="AE21" s="149">
        <v>2608.9360138246107</v>
      </c>
      <c r="AF21" s="149">
        <v>3155.2116146153157</v>
      </c>
      <c r="AG21" s="149">
        <v>2932.8176869758404</v>
      </c>
      <c r="AH21" s="149">
        <v>2956.5504703947931</v>
      </c>
      <c r="AI21" s="149">
        <v>2665.9460929195452</v>
      </c>
      <c r="AJ21" s="149">
        <v>2461.4860737804188</v>
      </c>
      <c r="AK21" s="149">
        <v>2795.9814431118198</v>
      </c>
      <c r="AL21" s="149">
        <v>4898.4220100737348</v>
      </c>
      <c r="AM21" s="40">
        <v>3941.9427439999999</v>
      </c>
      <c r="AN21" s="40">
        <v>4576.4814949999991</v>
      </c>
      <c r="AO21" s="40">
        <v>5756.7434770000027</v>
      </c>
      <c r="AP21" s="40">
        <v>4863.9625580000056</v>
      </c>
      <c r="AQ21" s="40">
        <v>4266.17713</v>
      </c>
      <c r="AR21" s="40">
        <v>4668.4947720000073</v>
      </c>
      <c r="AS21" s="80"/>
      <c r="AT21" s="60">
        <v>2006</v>
      </c>
      <c r="AV21" s="93">
        <v>452.22388748002368</v>
      </c>
      <c r="AW21" s="38">
        <v>2625.2868074986527</v>
      </c>
      <c r="AX21" s="38">
        <v>-1582.7859759861481</v>
      </c>
      <c r="AY21" s="38">
        <v>-811.42732398016869</v>
      </c>
      <c r="AZ21" s="38">
        <v>-69.745322102966384</v>
      </c>
      <c r="BA21" s="38">
        <v>723.11937444331079</v>
      </c>
      <c r="BB21" s="38">
        <v>-546.27560079070508</v>
      </c>
      <c r="BC21" s="38">
        <v>222.39392763947535</v>
      </c>
      <c r="BD21" s="38">
        <v>-23.732783418952749</v>
      </c>
      <c r="BE21" s="38">
        <v>290.60437747524793</v>
      </c>
      <c r="BF21" s="38">
        <v>204.46001913912642</v>
      </c>
      <c r="BG21" s="38">
        <v>-334.49536933140098</v>
      </c>
      <c r="BH21" s="38">
        <v>-2102.440566961915</v>
      </c>
      <c r="BI21" s="38">
        <v>956.47926607373483</v>
      </c>
      <c r="BJ21" s="38">
        <v>-634.53875099999914</v>
      </c>
      <c r="BK21" s="38">
        <v>-1180.2619820000036</v>
      </c>
      <c r="BL21" s="38">
        <v>892.78091899999708</v>
      </c>
      <c r="BM21" s="38">
        <v>597.7854280000056</v>
      </c>
      <c r="BN21" s="38">
        <v>-402.31764200000725</v>
      </c>
      <c r="BO21" s="78"/>
      <c r="BP21" s="198">
        <v>-38.046700569615403</v>
      </c>
      <c r="BQ21" s="62">
        <v>-722.8873108226926</v>
      </c>
      <c r="BS21" s="212">
        <v>0.12945154116053836</v>
      </c>
      <c r="BT21" s="42">
        <v>3.0241868299944032</v>
      </c>
      <c r="BU21" s="42">
        <v>-0.645802407737878</v>
      </c>
      <c r="BV21" s="42">
        <v>-0.24872783626421235</v>
      </c>
      <c r="BW21" s="42">
        <v>-2.093162146960037E-2</v>
      </c>
      <c r="BX21" s="42">
        <v>0.27717022211795928</v>
      </c>
      <c r="BY21" s="42">
        <v>-0.17313437813815447</v>
      </c>
      <c r="BZ21" s="42">
        <v>7.5829441641425577E-2</v>
      </c>
      <c r="CA21" s="42">
        <v>-8.0271869723176348E-3</v>
      </c>
      <c r="CB21" s="42">
        <v>0.10900609665253946</v>
      </c>
      <c r="CC21" s="42">
        <v>8.3063650579631831E-2</v>
      </c>
      <c r="CD21" s="42">
        <v>-0.11963433096291243</v>
      </c>
      <c r="CE21" s="42">
        <v>-0.42920772498535043</v>
      </c>
      <c r="CF21" s="42">
        <v>0.24264159278558384</v>
      </c>
      <c r="CG21" s="42">
        <v>-0.13865209587174332</v>
      </c>
      <c r="CH21" s="42">
        <v>-0.20502250738034811</v>
      </c>
      <c r="CI21" s="42">
        <v>0.18355012160436868</v>
      </c>
      <c r="CJ21" s="42">
        <v>0.14012203661126588</v>
      </c>
      <c r="CK21" s="42">
        <v>-8.6177164514131488E-2</v>
      </c>
      <c r="CL21" s="80"/>
      <c r="CM21" s="63">
        <v>0.11524759362374037</v>
      </c>
      <c r="CN21" s="64">
        <v>-0.15484376573758141</v>
      </c>
    </row>
    <row r="22" spans="1:92" ht="12" x14ac:dyDescent="0.3">
      <c r="A22" s="35" t="s">
        <v>18</v>
      </c>
      <c r="B22" s="98">
        <v>20</v>
      </c>
      <c r="C22" s="98">
        <v>21</v>
      </c>
      <c r="D22" s="98">
        <v>18</v>
      </c>
      <c r="E22" s="98">
        <v>17</v>
      </c>
      <c r="F22" s="98">
        <v>26</v>
      </c>
      <c r="G22" s="98">
        <v>30</v>
      </c>
      <c r="H22" s="98">
        <v>23</v>
      </c>
      <c r="I22" s="98">
        <v>25</v>
      </c>
      <c r="J22" s="98">
        <v>16</v>
      </c>
      <c r="K22" s="98">
        <v>26</v>
      </c>
      <c r="L22" s="98">
        <v>23</v>
      </c>
      <c r="M22" s="98">
        <v>28</v>
      </c>
      <c r="N22" s="98">
        <v>19</v>
      </c>
      <c r="O22" s="98">
        <v>31</v>
      </c>
      <c r="P22" s="98">
        <v>28</v>
      </c>
      <c r="Q22" s="98">
        <v>32</v>
      </c>
      <c r="R22" s="98">
        <v>31</v>
      </c>
      <c r="S22" s="98">
        <v>26</v>
      </c>
      <c r="T22" s="98">
        <v>34</v>
      </c>
      <c r="U22" s="98">
        <v>35</v>
      </c>
      <c r="V22" s="78"/>
      <c r="W22" s="60">
        <v>2014</v>
      </c>
      <c r="X22" s="39"/>
      <c r="Y22" s="220">
        <v>3898.7781143217767</v>
      </c>
      <c r="Z22" s="149">
        <v>3434.610097649444</v>
      </c>
      <c r="AA22" s="149">
        <v>1427.3235208447077</v>
      </c>
      <c r="AB22" s="149">
        <v>4124.3207100400623</v>
      </c>
      <c r="AC22" s="149">
        <v>2805.3294843463923</v>
      </c>
      <c r="AD22" s="149">
        <v>3054.1135163668723</v>
      </c>
      <c r="AE22" s="149">
        <v>3346.3158632066425</v>
      </c>
      <c r="AF22" s="149">
        <v>3066.4146139206714</v>
      </c>
      <c r="AG22" s="149">
        <v>3582.1781689369432</v>
      </c>
      <c r="AH22" s="149">
        <v>2489.9436872161382</v>
      </c>
      <c r="AI22" s="149">
        <v>2641.2639905098272</v>
      </c>
      <c r="AJ22" s="149">
        <v>2262.0246114081151</v>
      </c>
      <c r="AK22" s="149">
        <v>2799.5083829485138</v>
      </c>
      <c r="AL22" s="149">
        <v>1812.7127683713263</v>
      </c>
      <c r="AM22" s="40">
        <v>2126.8258460000002</v>
      </c>
      <c r="AN22" s="40">
        <v>1722.0379289999983</v>
      </c>
      <c r="AO22" s="40">
        <v>1754.0579760000012</v>
      </c>
      <c r="AP22" s="40">
        <v>2128.7331739999995</v>
      </c>
      <c r="AQ22" s="40">
        <v>1502.0412950000029</v>
      </c>
      <c r="AR22" s="40">
        <v>1205.6901120000005</v>
      </c>
      <c r="AS22" s="80"/>
      <c r="AT22" s="60">
        <v>2019</v>
      </c>
      <c r="AV22" s="93">
        <v>464.16801667233267</v>
      </c>
      <c r="AW22" s="38">
        <v>2007.2865768047363</v>
      </c>
      <c r="AX22" s="38">
        <v>-2696.9971891953546</v>
      </c>
      <c r="AY22" s="38">
        <v>1318.99122569367</v>
      </c>
      <c r="AZ22" s="38">
        <v>-248.78403202048003</v>
      </c>
      <c r="BA22" s="38">
        <v>-292.20234683977014</v>
      </c>
      <c r="BB22" s="38">
        <v>279.90124928597106</v>
      </c>
      <c r="BC22" s="38">
        <v>-515.76355501627177</v>
      </c>
      <c r="BD22" s="38">
        <v>1092.234481720805</v>
      </c>
      <c r="BE22" s="38">
        <v>-151.32030329368899</v>
      </c>
      <c r="BF22" s="38">
        <v>379.23937910171207</v>
      </c>
      <c r="BG22" s="38">
        <v>-537.48377154039872</v>
      </c>
      <c r="BH22" s="38">
        <v>986.79561457718751</v>
      </c>
      <c r="BI22" s="38">
        <v>-314.11307762867386</v>
      </c>
      <c r="BJ22" s="38">
        <v>404.78791700000193</v>
      </c>
      <c r="BK22" s="38">
        <v>-32.020047000002933</v>
      </c>
      <c r="BL22" s="38">
        <v>-374.67519799999832</v>
      </c>
      <c r="BM22" s="38">
        <v>626.69187899999656</v>
      </c>
      <c r="BN22" s="38">
        <v>296.35118300000249</v>
      </c>
      <c r="BO22" s="78"/>
      <c r="BP22" s="198">
        <v>141.74147380640926</v>
      </c>
      <c r="BQ22" s="62">
        <v>2693.088002321776</v>
      </c>
      <c r="BS22" s="212">
        <v>0.13514431142853645</v>
      </c>
      <c r="BT22" s="42">
        <v>1.4063290820127445</v>
      </c>
      <c r="BU22" s="42">
        <v>-0.65392518642643505</v>
      </c>
      <c r="BV22" s="42">
        <v>0.47017337287957783</v>
      </c>
      <c r="BW22" s="42">
        <v>-8.1458672275033783E-2</v>
      </c>
      <c r="BX22" s="42">
        <v>-8.732061131843194E-2</v>
      </c>
      <c r="BY22" s="42">
        <v>9.1279648882214737E-2</v>
      </c>
      <c r="BZ22" s="42">
        <v>-0.14398043053490306</v>
      </c>
      <c r="CA22" s="42">
        <v>0.43865830674346262</v>
      </c>
      <c r="CB22" s="42">
        <v>-5.7290866735543733E-2</v>
      </c>
      <c r="CC22" s="42">
        <v>0.16765484212200277</v>
      </c>
      <c r="CD22" s="42">
        <v>-0.19199219934976841</v>
      </c>
      <c r="CE22" s="42">
        <v>0.54437505588036261</v>
      </c>
      <c r="CF22" s="42">
        <v>-0.14769101956299713</v>
      </c>
      <c r="CG22" s="42">
        <v>0.23506329923584524</v>
      </c>
      <c r="CH22" s="42">
        <v>-1.8254839599442629E-2</v>
      </c>
      <c r="CI22" s="42">
        <v>-0.17600853060224753</v>
      </c>
      <c r="CJ22" s="42">
        <v>0.41722679734979939</v>
      </c>
      <c r="CK22" s="42">
        <v>0.24579382384451565</v>
      </c>
      <c r="CL22" s="80"/>
      <c r="CM22" s="63">
        <v>0.13651453599864519</v>
      </c>
      <c r="CN22" s="64">
        <v>2.2336485764608933</v>
      </c>
    </row>
    <row r="23" spans="1:92" ht="12" x14ac:dyDescent="0.3">
      <c r="A23" s="35" t="s">
        <v>96</v>
      </c>
      <c r="B23" s="98">
        <v>21</v>
      </c>
      <c r="C23" s="98">
        <v>29</v>
      </c>
      <c r="D23" s="98">
        <v>49</v>
      </c>
      <c r="E23" s="98">
        <v>29</v>
      </c>
      <c r="F23" s="98">
        <v>24</v>
      </c>
      <c r="G23" s="98">
        <v>18</v>
      </c>
      <c r="H23" s="98">
        <v>25</v>
      </c>
      <c r="I23" s="98">
        <v>17</v>
      </c>
      <c r="J23" s="98">
        <v>19</v>
      </c>
      <c r="K23" s="98">
        <v>25</v>
      </c>
      <c r="L23" s="98">
        <v>21</v>
      </c>
      <c r="M23" s="98">
        <v>15</v>
      </c>
      <c r="N23" s="98">
        <v>18</v>
      </c>
      <c r="O23" s="98">
        <v>17</v>
      </c>
      <c r="P23" s="98">
        <v>18</v>
      </c>
      <c r="Q23" s="98">
        <v>13</v>
      </c>
      <c r="R23" s="98">
        <v>17</v>
      </c>
      <c r="S23" s="98">
        <v>18</v>
      </c>
      <c r="T23" s="98">
        <v>16</v>
      </c>
      <c r="U23" s="98">
        <v>17</v>
      </c>
      <c r="V23" s="78"/>
      <c r="W23" s="60">
        <v>2007</v>
      </c>
      <c r="X23" s="39"/>
      <c r="Y23" s="220">
        <v>3877.0034528303081</v>
      </c>
      <c r="Z23" s="149">
        <v>2291.0913627657783</v>
      </c>
      <c r="AA23" s="149">
        <v>320.80041622335602</v>
      </c>
      <c r="AB23" s="149">
        <v>2709.9132612168301</v>
      </c>
      <c r="AC23" s="149">
        <v>3066.591886053186</v>
      </c>
      <c r="AD23" s="149">
        <v>3933.5762395928637</v>
      </c>
      <c r="AE23" s="149">
        <v>3322.5398406566565</v>
      </c>
      <c r="AF23" s="149">
        <v>3996.4403818628448</v>
      </c>
      <c r="AG23" s="149">
        <v>3260.1961656058006</v>
      </c>
      <c r="AH23" s="149">
        <v>2510.1031311839042</v>
      </c>
      <c r="AI23" s="149">
        <v>2963.5806265646997</v>
      </c>
      <c r="AJ23" s="149">
        <v>3469.7942356466128</v>
      </c>
      <c r="AK23" s="149">
        <v>2870.6425350511022</v>
      </c>
      <c r="AL23" s="149">
        <v>3140.809731521741</v>
      </c>
      <c r="AM23" s="40">
        <v>3298.9488859999983</v>
      </c>
      <c r="AN23" s="40">
        <v>4255.7246470000018</v>
      </c>
      <c r="AO23" s="40">
        <v>3511.5689970000039</v>
      </c>
      <c r="AP23" s="40">
        <v>3386.2493149999978</v>
      </c>
      <c r="AQ23" s="40">
        <v>3117.0802219999978</v>
      </c>
      <c r="AR23" s="40">
        <v>2409.205763999998</v>
      </c>
      <c r="AS23" s="80"/>
      <c r="AT23" s="60">
        <v>2007</v>
      </c>
      <c r="AV23" s="93">
        <v>1585.9120900645298</v>
      </c>
      <c r="AW23" s="38">
        <v>1970.2909465424223</v>
      </c>
      <c r="AX23" s="38">
        <v>-2389.112844993474</v>
      </c>
      <c r="AY23" s="38">
        <v>-356.67862483635599</v>
      </c>
      <c r="AZ23" s="38">
        <v>-866.98435353967761</v>
      </c>
      <c r="BA23" s="38">
        <v>611.03639893620721</v>
      </c>
      <c r="BB23" s="38">
        <v>-673.90054120618834</v>
      </c>
      <c r="BC23" s="38">
        <v>736.24421625704417</v>
      </c>
      <c r="BD23" s="38">
        <v>750.09303442189639</v>
      </c>
      <c r="BE23" s="38">
        <v>-453.47749538079552</v>
      </c>
      <c r="BF23" s="38">
        <v>-506.21360908191309</v>
      </c>
      <c r="BG23" s="38">
        <v>599.15170059551065</v>
      </c>
      <c r="BH23" s="38">
        <v>-270.16719647063883</v>
      </c>
      <c r="BI23" s="38">
        <v>-158.1391544782573</v>
      </c>
      <c r="BJ23" s="38">
        <v>-956.77576100000351</v>
      </c>
      <c r="BK23" s="38">
        <v>744.15564999999788</v>
      </c>
      <c r="BL23" s="38">
        <v>125.3196820000062</v>
      </c>
      <c r="BM23" s="38">
        <v>269.16909299999998</v>
      </c>
      <c r="BN23" s="38">
        <v>707.87445799999978</v>
      </c>
      <c r="BO23" s="78"/>
      <c r="BP23" s="198">
        <v>77.25250993843737</v>
      </c>
      <c r="BQ23" s="62">
        <v>1467.7976888303101</v>
      </c>
      <c r="BS23" s="212">
        <v>0.69220813968327977</v>
      </c>
      <c r="BT23" s="42">
        <v>6.1417967275036665</v>
      </c>
      <c r="BU23" s="42">
        <v>-0.88161967365726412</v>
      </c>
      <c r="BV23" s="42">
        <v>-0.11631108347299979</v>
      </c>
      <c r="BW23" s="42">
        <v>-0.22040613953612176</v>
      </c>
      <c r="BX23" s="42">
        <v>0.18390641745185032</v>
      </c>
      <c r="BY23" s="42">
        <v>-0.16862519562773148</v>
      </c>
      <c r="BZ23" s="42">
        <v>0.22582819525531139</v>
      </c>
      <c r="CA23" s="42">
        <v>0.29882956803775262</v>
      </c>
      <c r="CB23" s="42">
        <v>-0.15301675659367975</v>
      </c>
      <c r="CC23" s="42">
        <v>-0.14589153555025658</v>
      </c>
      <c r="CD23" s="42">
        <v>0.20871693123743285</v>
      </c>
      <c r="CE23" s="42">
        <v>-8.6018326344060703E-2</v>
      </c>
      <c r="CF23" s="42">
        <v>-4.7936224519683934E-2</v>
      </c>
      <c r="CG23" s="42">
        <v>-0.22482088019356838</v>
      </c>
      <c r="CH23" s="42">
        <v>0.21191542886833292</v>
      </c>
      <c r="CI23" s="42">
        <v>3.7008403794983602E-2</v>
      </c>
      <c r="CJ23" s="42">
        <v>8.6352956558588101E-2</v>
      </c>
      <c r="CK23" s="42">
        <v>0.29382067259573441</v>
      </c>
      <c r="CL23" s="80"/>
      <c r="CM23" s="63">
        <v>0.33345987502587199</v>
      </c>
      <c r="CN23" s="64">
        <v>0.60924546618771558</v>
      </c>
    </row>
    <row r="24" spans="1:92" ht="12" x14ac:dyDescent="0.3">
      <c r="A24" s="35" t="s">
        <v>120</v>
      </c>
      <c r="B24" s="98">
        <v>22</v>
      </c>
      <c r="C24" s="98">
        <v>26</v>
      </c>
      <c r="D24" s="98">
        <v>35</v>
      </c>
      <c r="E24" s="98">
        <v>19</v>
      </c>
      <c r="F24" s="98">
        <v>15</v>
      </c>
      <c r="G24" s="98">
        <v>16</v>
      </c>
      <c r="H24" s="98">
        <v>19</v>
      </c>
      <c r="I24" s="98">
        <v>27</v>
      </c>
      <c r="J24" s="98">
        <v>26</v>
      </c>
      <c r="K24" s="98">
        <v>24</v>
      </c>
      <c r="L24" s="98">
        <v>31</v>
      </c>
      <c r="M24" s="98">
        <v>24</v>
      </c>
      <c r="N24" s="98">
        <v>29</v>
      </c>
      <c r="O24" s="98">
        <v>28</v>
      </c>
      <c r="P24" s="98">
        <v>40</v>
      </c>
      <c r="Q24" s="98">
        <v>41</v>
      </c>
      <c r="R24" s="98">
        <v>35</v>
      </c>
      <c r="S24" s="98">
        <v>29</v>
      </c>
      <c r="T24" s="98">
        <v>19</v>
      </c>
      <c r="U24" s="98">
        <v>32</v>
      </c>
      <c r="V24" s="78"/>
      <c r="W24" s="60">
        <v>2018</v>
      </c>
      <c r="X24" s="39"/>
      <c r="Y24" s="220">
        <v>3651.0723481718192</v>
      </c>
      <c r="Z24" s="149">
        <v>2596.0196118997073</v>
      </c>
      <c r="AA24" s="149">
        <v>572.71813440473011</v>
      </c>
      <c r="AB24" s="149">
        <v>3570.6084576638159</v>
      </c>
      <c r="AC24" s="149">
        <v>4283.9477795125449</v>
      </c>
      <c r="AD24" s="149">
        <v>4421.9575453156749</v>
      </c>
      <c r="AE24" s="149">
        <v>3594.5514139065303</v>
      </c>
      <c r="AF24" s="149">
        <v>3000.2189036642776</v>
      </c>
      <c r="AG24" s="149">
        <v>2503.9743831435167</v>
      </c>
      <c r="AH24" s="149">
        <v>2535.8793729482813</v>
      </c>
      <c r="AI24" s="149">
        <v>1824.7957201499075</v>
      </c>
      <c r="AJ24" s="149">
        <v>2574.2653814978939</v>
      </c>
      <c r="AK24" s="149">
        <v>1931.7284624496101</v>
      </c>
      <c r="AL24" s="149">
        <v>2046.1369997054044</v>
      </c>
      <c r="AM24" s="40">
        <v>1147.7776289999995</v>
      </c>
      <c r="AN24" s="40">
        <v>1157.205138</v>
      </c>
      <c r="AO24" s="40">
        <v>1454.0172330000019</v>
      </c>
      <c r="AP24" s="40">
        <v>1895.5882670000008</v>
      </c>
      <c r="AQ24" s="40">
        <v>2501.1734009999982</v>
      </c>
      <c r="AR24" s="40">
        <v>1466.495981999999</v>
      </c>
      <c r="AS24" s="80"/>
      <c r="AT24" s="60">
        <v>2017</v>
      </c>
      <c r="AV24" s="93">
        <v>1055.0527362721118</v>
      </c>
      <c r="AW24" s="38">
        <v>2023.3014774949772</v>
      </c>
      <c r="AX24" s="38">
        <v>-2997.8903232590856</v>
      </c>
      <c r="AY24" s="38">
        <v>-713.33932184872901</v>
      </c>
      <c r="AZ24" s="38">
        <v>-138.00976580312999</v>
      </c>
      <c r="BA24" s="38">
        <v>827.40613140914456</v>
      </c>
      <c r="BB24" s="38">
        <v>594.33251024225274</v>
      </c>
      <c r="BC24" s="38">
        <v>496.24452052076094</v>
      </c>
      <c r="BD24" s="38">
        <v>-31.904989804764682</v>
      </c>
      <c r="BE24" s="38">
        <v>711.08365279837381</v>
      </c>
      <c r="BF24" s="38">
        <v>-749.4696613479864</v>
      </c>
      <c r="BG24" s="38">
        <v>642.53691904828383</v>
      </c>
      <c r="BH24" s="38">
        <v>-114.40853725579427</v>
      </c>
      <c r="BI24" s="38">
        <v>898.3593707054049</v>
      </c>
      <c r="BJ24" s="38">
        <v>-9.4275090000005548</v>
      </c>
      <c r="BK24" s="38">
        <v>-296.81209500000182</v>
      </c>
      <c r="BL24" s="38">
        <v>-441.57103399999892</v>
      </c>
      <c r="BM24" s="38">
        <v>-605.58513399999742</v>
      </c>
      <c r="BN24" s="38">
        <v>1034.6774189999992</v>
      </c>
      <c r="BO24" s="78"/>
      <c r="BP24" s="198">
        <v>114.97770348272742</v>
      </c>
      <c r="BQ24" s="62">
        <v>2184.5763661718202</v>
      </c>
      <c r="BS24" s="212">
        <v>0.40641169713662073</v>
      </c>
      <c r="BT24" s="42">
        <v>3.5328049802333386</v>
      </c>
      <c r="BU24" s="42">
        <v>-0.83960208989717988</v>
      </c>
      <c r="BV24" s="42">
        <v>-0.16651447649763307</v>
      </c>
      <c r="BW24" s="42">
        <v>-3.1210106471810994E-2</v>
      </c>
      <c r="BX24" s="42">
        <v>0.23018341821683008</v>
      </c>
      <c r="BY24" s="42">
        <v>0.19809638207277902</v>
      </c>
      <c r="BZ24" s="42">
        <v>0.19818274654142831</v>
      </c>
      <c r="CA24" s="42">
        <v>-1.2581430388651005E-2</v>
      </c>
      <c r="CB24" s="42">
        <v>0.38967849658259723</v>
      </c>
      <c r="CC24" s="42">
        <v>-0.29113923791023077</v>
      </c>
      <c r="CD24" s="42">
        <v>0.33262279432042319</v>
      </c>
      <c r="CE24" s="42">
        <v>-5.591440713513629E-2</v>
      </c>
      <c r="CF24" s="42">
        <v>0.7826946161061703</v>
      </c>
      <c r="CG24" s="42">
        <v>-8.1467915155424286E-3</v>
      </c>
      <c r="CH24" s="42">
        <v>-0.2041324464824974</v>
      </c>
      <c r="CI24" s="42">
        <v>-0.23294670139462237</v>
      </c>
      <c r="CJ24" s="42">
        <v>-0.24212041186663724</v>
      </c>
      <c r="CK24" s="42">
        <v>0.70554398491355697</v>
      </c>
      <c r="CL24" s="80"/>
      <c r="CM24" s="63">
        <v>0.24694268508230546</v>
      </c>
      <c r="CN24" s="64">
        <v>1.4896572462425075</v>
      </c>
    </row>
    <row r="25" spans="1:92" ht="12" x14ac:dyDescent="0.3">
      <c r="A25" s="35" t="s">
        <v>15</v>
      </c>
      <c r="B25" s="98">
        <v>23</v>
      </c>
      <c r="C25" s="98">
        <v>19</v>
      </c>
      <c r="D25" s="98">
        <v>22</v>
      </c>
      <c r="E25" s="98">
        <v>18</v>
      </c>
      <c r="F25" s="98">
        <v>21</v>
      </c>
      <c r="G25" s="98">
        <v>22</v>
      </c>
      <c r="H25" s="98">
        <v>16</v>
      </c>
      <c r="I25" s="98">
        <v>18</v>
      </c>
      <c r="J25" s="98">
        <v>18</v>
      </c>
      <c r="K25" s="98">
        <v>14</v>
      </c>
      <c r="L25" s="98">
        <v>15</v>
      </c>
      <c r="M25" s="98">
        <v>14</v>
      </c>
      <c r="N25" s="98">
        <v>15</v>
      </c>
      <c r="O25" s="98">
        <v>14</v>
      </c>
      <c r="P25" s="98">
        <v>15</v>
      </c>
      <c r="Q25" s="98">
        <v>15</v>
      </c>
      <c r="R25" s="98">
        <v>15</v>
      </c>
      <c r="S25" s="98">
        <v>17</v>
      </c>
      <c r="T25" s="98">
        <v>15</v>
      </c>
      <c r="U25" s="98">
        <v>15</v>
      </c>
      <c r="V25" s="78"/>
      <c r="W25" s="60">
        <v>2013</v>
      </c>
      <c r="X25" s="39"/>
      <c r="Y25" s="220">
        <v>3295.8655311472139</v>
      </c>
      <c r="Z25" s="149">
        <v>3558.1062860226875</v>
      </c>
      <c r="AA25" s="149">
        <v>1130.2594683815801</v>
      </c>
      <c r="AB25" s="149">
        <v>3708.7674910289734</v>
      </c>
      <c r="AC25" s="149">
        <v>3387.893622161223</v>
      </c>
      <c r="AD25" s="149">
        <v>3629.2435407139342</v>
      </c>
      <c r="AE25" s="149">
        <v>3926.7043764650407</v>
      </c>
      <c r="AF25" s="149">
        <v>3805.2933784120492</v>
      </c>
      <c r="AG25" s="149">
        <v>3517.2796662110741</v>
      </c>
      <c r="AH25" s="149">
        <v>3952.0497876051518</v>
      </c>
      <c r="AI25" s="149">
        <v>3653.2050537865584</v>
      </c>
      <c r="AJ25" s="149">
        <v>4317.9456917503676</v>
      </c>
      <c r="AK25" s="149">
        <v>3610.6762865447945</v>
      </c>
      <c r="AL25" s="149">
        <v>3658.7476745713966</v>
      </c>
      <c r="AM25" s="40">
        <v>3562.947217000014</v>
      </c>
      <c r="AN25" s="40">
        <v>3616.893109000001</v>
      </c>
      <c r="AO25" s="40">
        <v>3741.8593529999871</v>
      </c>
      <c r="AP25" s="40">
        <v>3637.5784319999912</v>
      </c>
      <c r="AQ25" s="40">
        <v>3182.0702509999965</v>
      </c>
      <c r="AR25" s="40">
        <v>3106.100458999997</v>
      </c>
      <c r="AS25" s="80"/>
      <c r="AT25" s="60">
        <v>2011</v>
      </c>
      <c r="AV25" s="93">
        <v>-262.24075487547361</v>
      </c>
      <c r="AW25" s="38">
        <v>2427.8468176411075</v>
      </c>
      <c r="AX25" s="38">
        <v>-2578.5080226473933</v>
      </c>
      <c r="AY25" s="38">
        <v>320.87386886775039</v>
      </c>
      <c r="AZ25" s="38">
        <v>-241.34991855271119</v>
      </c>
      <c r="BA25" s="38">
        <v>-297.46083575110652</v>
      </c>
      <c r="BB25" s="38">
        <v>121.41099805299154</v>
      </c>
      <c r="BC25" s="38">
        <v>288.01371220097508</v>
      </c>
      <c r="BD25" s="38">
        <v>-434.77012139407771</v>
      </c>
      <c r="BE25" s="38">
        <v>298.84473381859334</v>
      </c>
      <c r="BF25" s="38">
        <v>-664.74063796380915</v>
      </c>
      <c r="BG25" s="38">
        <v>707.26940520557309</v>
      </c>
      <c r="BH25" s="38">
        <v>-48.071388026602108</v>
      </c>
      <c r="BI25" s="38">
        <v>95.800457571382594</v>
      </c>
      <c r="BJ25" s="38">
        <v>-53.945891999986998</v>
      </c>
      <c r="BK25" s="38">
        <v>-124.96624399998609</v>
      </c>
      <c r="BL25" s="38">
        <v>104.28092099999594</v>
      </c>
      <c r="BM25" s="38">
        <v>455.50818099999469</v>
      </c>
      <c r="BN25" s="38">
        <v>75.969791999999416</v>
      </c>
      <c r="BO25" s="78"/>
      <c r="BP25" s="198">
        <v>9.9876353761693082</v>
      </c>
      <c r="BQ25" s="62">
        <v>189.76507214721687</v>
      </c>
      <c r="BS25" s="212">
        <v>-7.3702338770945119E-2</v>
      </c>
      <c r="BT25" s="42">
        <v>2.148043777166976</v>
      </c>
      <c r="BU25" s="42">
        <v>-0.69524660925347015</v>
      </c>
      <c r="BV25" s="42">
        <v>9.4711907944458051E-2</v>
      </c>
      <c r="BW25" s="42">
        <v>-6.6501439169120546E-2</v>
      </c>
      <c r="BX25" s="42">
        <v>-7.575330537586622E-2</v>
      </c>
      <c r="BY25" s="42">
        <v>3.1905818022277321E-2</v>
      </c>
      <c r="BZ25" s="42">
        <v>8.1885360145738106E-2</v>
      </c>
      <c r="CA25" s="42">
        <v>-0.11001129660806674</v>
      </c>
      <c r="CB25" s="42">
        <v>8.1803438191579092E-2</v>
      </c>
      <c r="CC25" s="42">
        <v>-0.15394835540285434</v>
      </c>
      <c r="CD25" s="42">
        <v>0.19588280673103164</v>
      </c>
      <c r="CE25" s="42">
        <v>-1.3138754651134454E-2</v>
      </c>
      <c r="CF25" s="42">
        <v>2.6887981139402495E-2</v>
      </c>
      <c r="CG25" s="42">
        <v>-1.4914981000061167E-2</v>
      </c>
      <c r="CH25" s="42">
        <v>-3.33968308829663E-2</v>
      </c>
      <c r="CI25" s="42">
        <v>2.8667676298778977E-2</v>
      </c>
      <c r="CJ25" s="42">
        <v>0.14314837356492904</v>
      </c>
      <c r="CK25" s="42">
        <v>2.4458253363916604E-2</v>
      </c>
      <c r="CL25" s="80"/>
      <c r="CM25" s="63">
        <v>8.5304288497610681E-2</v>
      </c>
      <c r="CN25" s="64">
        <v>6.1094312515671545E-2</v>
      </c>
    </row>
    <row r="26" spans="1:92" ht="12" x14ac:dyDescent="0.3">
      <c r="A26" s="35" t="s">
        <v>127</v>
      </c>
      <c r="B26" s="98">
        <v>24</v>
      </c>
      <c r="C26" s="98">
        <v>43</v>
      </c>
      <c r="D26" s="98"/>
      <c r="E26" s="98">
        <v>28</v>
      </c>
      <c r="F26" s="98">
        <v>31</v>
      </c>
      <c r="G26" s="98">
        <v>24</v>
      </c>
      <c r="H26" s="98">
        <v>28</v>
      </c>
      <c r="I26" s="98">
        <v>31</v>
      </c>
      <c r="J26" s="98">
        <v>37</v>
      </c>
      <c r="K26" s="98">
        <v>35</v>
      </c>
      <c r="L26" s="98">
        <v>37</v>
      </c>
      <c r="M26" s="98">
        <v>38</v>
      </c>
      <c r="N26" s="98">
        <v>25</v>
      </c>
      <c r="O26" s="98">
        <v>37</v>
      </c>
      <c r="P26" s="98">
        <v>36</v>
      </c>
      <c r="Q26" s="98">
        <v>33</v>
      </c>
      <c r="R26" s="98">
        <v>32</v>
      </c>
      <c r="S26" s="98">
        <v>36</v>
      </c>
      <c r="T26" s="98">
        <v>40</v>
      </c>
      <c r="U26" s="98">
        <v>33</v>
      </c>
      <c r="V26" s="78"/>
      <c r="W26" s="60">
        <v>2023</v>
      </c>
      <c r="X26" s="39"/>
      <c r="Y26" s="220">
        <v>3262.8025200186275</v>
      </c>
      <c r="Z26" s="149">
        <v>1071.0302974981569</v>
      </c>
      <c r="AA26" s="149">
        <v>248.15006114181389</v>
      </c>
      <c r="AB26" s="149">
        <v>2851.3131949720391</v>
      </c>
      <c r="AC26" s="149">
        <v>2469.0133411590327</v>
      </c>
      <c r="AD26" s="149">
        <v>3478.7859182514449</v>
      </c>
      <c r="AE26" s="149">
        <v>2748.4332088908604</v>
      </c>
      <c r="AF26" s="149">
        <v>2278.6622412751685</v>
      </c>
      <c r="AG26" s="149">
        <v>1712.3685456991311</v>
      </c>
      <c r="AH26" s="149">
        <v>1796.1482535710036</v>
      </c>
      <c r="AI26" s="149">
        <v>1426.4881707179484</v>
      </c>
      <c r="AJ26" s="149">
        <v>1680.6091161265333</v>
      </c>
      <c r="AK26" s="149">
        <v>2328.1447030520976</v>
      </c>
      <c r="AL26" s="149">
        <v>1477.80780740366</v>
      </c>
      <c r="AM26" s="40">
        <v>1377.691604999997</v>
      </c>
      <c r="AN26" s="40">
        <v>1547.0534279999999</v>
      </c>
      <c r="AO26" s="40">
        <v>1561.0043289999983</v>
      </c>
      <c r="AP26" s="40">
        <v>1216.0836300000003</v>
      </c>
      <c r="AQ26" s="40">
        <v>1004.5256269999994</v>
      </c>
      <c r="AR26" s="40">
        <v>1389.4687669999992</v>
      </c>
      <c r="AS26" s="80"/>
      <c r="AT26" s="60">
        <v>2017</v>
      </c>
      <c r="AV26" s="93">
        <v>2191.7722225204707</v>
      </c>
      <c r="AW26" s="38">
        <v>822.88023635634295</v>
      </c>
      <c r="AX26" s="38">
        <v>-2603.1631338302254</v>
      </c>
      <c r="AY26" s="38">
        <v>382.29985381300639</v>
      </c>
      <c r="AZ26" s="38">
        <v>-1009.7725770924121</v>
      </c>
      <c r="BA26" s="38">
        <v>730.35270936058441</v>
      </c>
      <c r="BB26" s="38">
        <v>469.77096761569192</v>
      </c>
      <c r="BC26" s="38">
        <v>566.29369557603741</v>
      </c>
      <c r="BD26" s="38">
        <v>-83.779707871872461</v>
      </c>
      <c r="BE26" s="38">
        <v>369.6600828530552</v>
      </c>
      <c r="BF26" s="38">
        <v>-254.12094540858493</v>
      </c>
      <c r="BG26" s="38">
        <v>-647.5355869255643</v>
      </c>
      <c r="BH26" s="38">
        <v>850.33689564843758</v>
      </c>
      <c r="BI26" s="38">
        <v>100.11620240366301</v>
      </c>
      <c r="BJ26" s="38">
        <v>-169.36182300000291</v>
      </c>
      <c r="BK26" s="38">
        <v>-13.950900999998339</v>
      </c>
      <c r="BL26" s="38">
        <v>344.92069899999797</v>
      </c>
      <c r="BM26" s="38">
        <v>211.55800300000089</v>
      </c>
      <c r="BN26" s="38">
        <v>-384.94313999999974</v>
      </c>
      <c r="BO26" s="78"/>
      <c r="BP26" s="198">
        <v>98.596513316769872</v>
      </c>
      <c r="BQ26" s="62">
        <v>1873.3337530186284</v>
      </c>
      <c r="BS26" s="212">
        <v>2.0464147724301354</v>
      </c>
      <c r="BT26" s="42">
        <v>3.316058970809924</v>
      </c>
      <c r="BU26" s="42">
        <v>-0.9129699039798933</v>
      </c>
      <c r="BV26" s="42">
        <v>0.15483912032388725</v>
      </c>
      <c r="BW26" s="42">
        <v>-0.29026579985696788</v>
      </c>
      <c r="BX26" s="42">
        <v>0.2657342033992236</v>
      </c>
      <c r="BY26" s="42">
        <v>0.20616086013379586</v>
      </c>
      <c r="BZ26" s="42">
        <v>0.33070783564576001</v>
      </c>
      <c r="CA26" s="42">
        <v>-4.6644093941191178E-2</v>
      </c>
      <c r="CB26" s="42">
        <v>0.25913995674216217</v>
      </c>
      <c r="CC26" s="42">
        <v>-0.1512076442821414</v>
      </c>
      <c r="CD26" s="42">
        <v>-0.27813373716705536</v>
      </c>
      <c r="CE26" s="42">
        <v>0.57540425174934118</v>
      </c>
      <c r="CF26" s="42">
        <v>7.266953071377924E-2</v>
      </c>
      <c r="CG26" s="42">
        <v>-0.10947380351236513</v>
      </c>
      <c r="CH26" s="42">
        <v>-8.9371315254042072E-3</v>
      </c>
      <c r="CI26" s="42">
        <v>0.28363238390109569</v>
      </c>
      <c r="CJ26" s="42">
        <v>0.21060488385131171</v>
      </c>
      <c r="CK26" s="42">
        <v>-0.27704339179291537</v>
      </c>
      <c r="CL26" s="80"/>
      <c r="CM26" s="63">
        <v>0.2971942770338149</v>
      </c>
      <c r="CN26" s="64">
        <v>1.3482373965579244</v>
      </c>
    </row>
    <row r="27" spans="1:92" ht="12" x14ac:dyDescent="0.3">
      <c r="A27" s="35" t="s">
        <v>12</v>
      </c>
      <c r="B27" s="98">
        <v>25</v>
      </c>
      <c r="C27" s="98">
        <v>33</v>
      </c>
      <c r="D27" s="98">
        <v>36</v>
      </c>
      <c r="E27" s="98">
        <v>14</v>
      </c>
      <c r="F27" s="98">
        <v>28</v>
      </c>
      <c r="G27" s="98">
        <v>27</v>
      </c>
      <c r="H27" s="98">
        <v>22</v>
      </c>
      <c r="I27" s="98">
        <v>30</v>
      </c>
      <c r="J27" s="98">
        <v>34</v>
      </c>
      <c r="K27" s="98">
        <v>34</v>
      </c>
      <c r="L27" s="98">
        <v>28</v>
      </c>
      <c r="M27" s="98">
        <v>33</v>
      </c>
      <c r="N27" s="98">
        <v>27</v>
      </c>
      <c r="O27" s="98">
        <v>29</v>
      </c>
      <c r="P27" s="98">
        <v>37</v>
      </c>
      <c r="Q27" s="98">
        <v>30</v>
      </c>
      <c r="R27" s="98">
        <v>29</v>
      </c>
      <c r="S27" s="98">
        <v>40</v>
      </c>
      <c r="T27" s="98">
        <v>39</v>
      </c>
      <c r="U27" s="98">
        <v>38</v>
      </c>
      <c r="V27" s="78"/>
      <c r="W27" s="60">
        <v>2019</v>
      </c>
      <c r="X27" s="39"/>
      <c r="Y27" s="220">
        <v>3136.5304987912409</v>
      </c>
      <c r="Z27" s="149">
        <v>1703.088526111957</v>
      </c>
      <c r="AA27" s="149">
        <v>566.79697509274547</v>
      </c>
      <c r="AB27" s="149">
        <v>5426.5142261416104</v>
      </c>
      <c r="AC27" s="149">
        <v>2626.0128101352043</v>
      </c>
      <c r="AD27" s="149">
        <v>3311.577678325883</v>
      </c>
      <c r="AE27" s="149">
        <v>3361.0318217564477</v>
      </c>
      <c r="AF27" s="149">
        <v>2322.7702427366057</v>
      </c>
      <c r="AG27" s="149">
        <v>2093.4725213300885</v>
      </c>
      <c r="AH27" s="149">
        <v>1800.9722133735474</v>
      </c>
      <c r="AI27" s="149">
        <v>2326.4843357309428</v>
      </c>
      <c r="AJ27" s="149">
        <v>1949.9460126259073</v>
      </c>
      <c r="AK27" s="149">
        <v>1976.2537567754825</v>
      </c>
      <c r="AL27" s="149">
        <v>2026.7358255462088</v>
      </c>
      <c r="AM27" s="40">
        <v>1342.4217530000001</v>
      </c>
      <c r="AN27" s="40">
        <v>1913.493843</v>
      </c>
      <c r="AO27" s="40">
        <v>2388.6604580000017</v>
      </c>
      <c r="AP27" s="40">
        <v>1108.4127900000001</v>
      </c>
      <c r="AQ27" s="40">
        <v>1013.8032510000002</v>
      </c>
      <c r="AR27" s="40">
        <v>1002.4724469999994</v>
      </c>
      <c r="AS27" s="80"/>
      <c r="AT27" s="60">
        <v>2019</v>
      </c>
      <c r="AV27" s="93">
        <v>1433.4419726792839</v>
      </c>
      <c r="AW27" s="38">
        <v>1136.2915510192115</v>
      </c>
      <c r="AX27" s="38">
        <v>-4859.7172510488654</v>
      </c>
      <c r="AY27" s="38">
        <v>2800.5014160064061</v>
      </c>
      <c r="AZ27" s="38">
        <v>-685.56486819067868</v>
      </c>
      <c r="BA27" s="38">
        <v>-49.454143430564727</v>
      </c>
      <c r="BB27" s="38">
        <v>1038.261579019842</v>
      </c>
      <c r="BC27" s="38">
        <v>229.29772140651721</v>
      </c>
      <c r="BD27" s="38">
        <v>292.50030795654106</v>
      </c>
      <c r="BE27" s="38">
        <v>-525.51212235739536</v>
      </c>
      <c r="BF27" s="38">
        <v>376.53832310503549</v>
      </c>
      <c r="BG27" s="38">
        <v>-26.307744149575228</v>
      </c>
      <c r="BH27" s="38">
        <v>-50.4820687707263</v>
      </c>
      <c r="BI27" s="38">
        <v>684.31407254620876</v>
      </c>
      <c r="BJ27" s="38">
        <v>-571.07208999999989</v>
      </c>
      <c r="BK27" s="38">
        <v>-475.16661500000168</v>
      </c>
      <c r="BL27" s="38">
        <v>1280.2476680000016</v>
      </c>
      <c r="BM27" s="38">
        <v>94.609538999999927</v>
      </c>
      <c r="BN27" s="38">
        <v>11.33080400000074</v>
      </c>
      <c r="BO27" s="78"/>
      <c r="BP27" s="198">
        <v>112.31884483111794</v>
      </c>
      <c r="BQ27" s="62">
        <v>2134.0580517912413</v>
      </c>
      <c r="BS27" s="212">
        <v>0.84167202743813974</v>
      </c>
      <c r="BT27" s="42">
        <v>2.0047593776118497</v>
      </c>
      <c r="BU27" s="42">
        <v>-0.89555044887521607</v>
      </c>
      <c r="BV27" s="42">
        <v>1.0664462127518024</v>
      </c>
      <c r="BW27" s="42">
        <v>-0.20702062122162135</v>
      </c>
      <c r="BX27" s="42">
        <v>-1.4713976556377961E-2</v>
      </c>
      <c r="BY27" s="42">
        <v>0.4469928019211229</v>
      </c>
      <c r="BZ27" s="42">
        <v>0.10952984530259458</v>
      </c>
      <c r="CA27" s="42">
        <v>0.16241244911193542</v>
      </c>
      <c r="CB27" s="42">
        <v>-0.22588251048433905</v>
      </c>
      <c r="CC27" s="42">
        <v>0.19310192213884303</v>
      </c>
      <c r="CD27" s="42">
        <v>-1.3311926193374957E-2</v>
      </c>
      <c r="CE27" s="42">
        <v>-2.4908065537905699E-2</v>
      </c>
      <c r="CF27" s="42">
        <v>0.50976086391398678</v>
      </c>
      <c r="CG27" s="42">
        <v>-0.29844469690305653</v>
      </c>
      <c r="CH27" s="42">
        <v>-0.19892597686230107</v>
      </c>
      <c r="CI27" s="42">
        <v>1.155027873685941</v>
      </c>
      <c r="CJ27" s="42">
        <v>9.3321400288151057E-2</v>
      </c>
      <c r="CK27" s="42">
        <v>1.1302858281950101E-2</v>
      </c>
      <c r="CL27" s="80"/>
      <c r="CM27" s="63">
        <v>0.24818786367432227</v>
      </c>
      <c r="CN27" s="64">
        <v>2.1287947196729715</v>
      </c>
    </row>
    <row r="28" spans="1:92" ht="12" x14ac:dyDescent="0.3">
      <c r="A28" s="35" t="s">
        <v>112</v>
      </c>
      <c r="B28" s="98">
        <v>26</v>
      </c>
      <c r="C28" s="98">
        <v>23</v>
      </c>
      <c r="D28" s="98">
        <v>21</v>
      </c>
      <c r="E28" s="98">
        <v>20</v>
      </c>
      <c r="F28" s="98">
        <v>23</v>
      </c>
      <c r="G28" s="98">
        <v>20</v>
      </c>
      <c r="H28" s="98">
        <v>18</v>
      </c>
      <c r="I28" s="98">
        <v>26</v>
      </c>
      <c r="J28" s="98">
        <v>28</v>
      </c>
      <c r="K28" s="98">
        <v>29</v>
      </c>
      <c r="L28" s="98">
        <v>36</v>
      </c>
      <c r="M28" s="98">
        <v>32</v>
      </c>
      <c r="N28" s="98">
        <v>45</v>
      </c>
      <c r="O28" s="98">
        <v>33</v>
      </c>
      <c r="P28" s="98">
        <v>34</v>
      </c>
      <c r="Q28" s="98">
        <v>34</v>
      </c>
      <c r="R28" s="98">
        <v>42</v>
      </c>
      <c r="S28" s="98">
        <v>39</v>
      </c>
      <c r="T28" s="98">
        <v>42</v>
      </c>
      <c r="U28" s="98">
        <v>34</v>
      </c>
      <c r="V28" s="78"/>
      <c r="W28" s="60">
        <v>2016</v>
      </c>
      <c r="X28" s="39"/>
      <c r="Y28" s="220">
        <v>3062.1251418367065</v>
      </c>
      <c r="Z28" s="149">
        <v>3184.5748183334713</v>
      </c>
      <c r="AA28" s="149">
        <v>1219.6035413932227</v>
      </c>
      <c r="AB28" s="149">
        <v>3509.3923640004882</v>
      </c>
      <c r="AC28" s="149">
        <v>3104.0005874085286</v>
      </c>
      <c r="AD28" s="149">
        <v>3764.9702180349832</v>
      </c>
      <c r="AE28" s="149">
        <v>3600.1757886865303</v>
      </c>
      <c r="AF28" s="149">
        <v>3061.4201437581983</v>
      </c>
      <c r="AG28" s="149">
        <v>2481.8918615911289</v>
      </c>
      <c r="AH28" s="149">
        <v>2388.4890433601272</v>
      </c>
      <c r="AI28" s="149">
        <v>1536.3305462138305</v>
      </c>
      <c r="AJ28" s="149">
        <v>2009.6559591386369</v>
      </c>
      <c r="AK28" s="149">
        <v>1012.4315028028991</v>
      </c>
      <c r="AL28" s="149">
        <v>1732.356829319587</v>
      </c>
      <c r="AM28" s="40">
        <v>1650.5355980000004</v>
      </c>
      <c r="AN28" s="40">
        <v>1509.236217000001</v>
      </c>
      <c r="AO28" s="40">
        <v>1023.2455009999998</v>
      </c>
      <c r="AP28" s="40">
        <v>1110.5863550000004</v>
      </c>
      <c r="AQ28" s="40">
        <v>966.36154500000021</v>
      </c>
      <c r="AR28" s="40">
        <v>1209.2747199999997</v>
      </c>
      <c r="AS28" s="80"/>
      <c r="AT28" s="60">
        <v>2017</v>
      </c>
      <c r="AV28" s="93">
        <v>-122.44967649676482</v>
      </c>
      <c r="AW28" s="38">
        <v>1964.9712769402486</v>
      </c>
      <c r="AX28" s="38">
        <v>-2289.7888226072655</v>
      </c>
      <c r="AY28" s="38">
        <v>405.39177659195957</v>
      </c>
      <c r="AZ28" s="38">
        <v>-660.96963062645455</v>
      </c>
      <c r="BA28" s="38">
        <v>164.79442934845292</v>
      </c>
      <c r="BB28" s="38">
        <v>538.755644928332</v>
      </c>
      <c r="BC28" s="38">
        <v>579.52828216706939</v>
      </c>
      <c r="BD28" s="38">
        <v>93.402818231001675</v>
      </c>
      <c r="BE28" s="38">
        <v>852.15849714629667</v>
      </c>
      <c r="BF28" s="38">
        <v>-473.32541292480641</v>
      </c>
      <c r="BG28" s="38">
        <v>997.22445633573784</v>
      </c>
      <c r="BH28" s="38">
        <v>-719.92532651668785</v>
      </c>
      <c r="BI28" s="38">
        <v>81.821231319586559</v>
      </c>
      <c r="BJ28" s="38">
        <v>141.29938099999936</v>
      </c>
      <c r="BK28" s="38">
        <v>485.99071600000127</v>
      </c>
      <c r="BL28" s="38">
        <v>-87.340854000000604</v>
      </c>
      <c r="BM28" s="38">
        <v>144.22481000000016</v>
      </c>
      <c r="BN28" s="38">
        <v>-242.91317499999946</v>
      </c>
      <c r="BO28" s="78"/>
      <c r="BP28" s="198">
        <v>97.518443254563522</v>
      </c>
      <c r="BQ28" s="62">
        <v>1852.8504218367068</v>
      </c>
      <c r="BS28" s="212">
        <v>-3.8450871303706502E-2</v>
      </c>
      <c r="BT28" s="42">
        <v>1.6111557651723034</v>
      </c>
      <c r="BU28" s="42">
        <v>-0.65247444147198441</v>
      </c>
      <c r="BV28" s="42">
        <v>0.1306029960936359</v>
      </c>
      <c r="BW28" s="42">
        <v>-0.17555773149553056</v>
      </c>
      <c r="BX28" s="42">
        <v>4.5773995221654262E-2</v>
      </c>
      <c r="BY28" s="42">
        <v>0.17598226301175246</v>
      </c>
      <c r="BZ28" s="42">
        <v>0.2335026320588911</v>
      </c>
      <c r="CA28" s="42">
        <v>3.9105399495407589E-2</v>
      </c>
      <c r="CB28" s="42">
        <v>0.55467132333362534</v>
      </c>
      <c r="CC28" s="42">
        <v>-0.23552559370792969</v>
      </c>
      <c r="CD28" s="42">
        <v>0.98497967869919023</v>
      </c>
      <c r="CE28" s="42">
        <v>-0.41557565643069672</v>
      </c>
      <c r="CF28" s="42">
        <v>4.9572533557429299E-2</v>
      </c>
      <c r="CG28" s="42">
        <v>9.3623105123244788E-2</v>
      </c>
      <c r="CH28" s="42">
        <v>0.47495025927311785</v>
      </c>
      <c r="CI28" s="42">
        <v>-7.8643910585413757E-2</v>
      </c>
      <c r="CJ28" s="42">
        <v>0.14924518752450999</v>
      </c>
      <c r="CK28" s="42">
        <v>-0.20087509561102834</v>
      </c>
      <c r="CL28" s="80"/>
      <c r="CM28" s="63">
        <v>0.14452957041886694</v>
      </c>
      <c r="CN28" s="64">
        <v>1.5321997484878436</v>
      </c>
    </row>
    <row r="29" spans="1:92" ht="12" x14ac:dyDescent="0.3">
      <c r="A29" s="113" t="s">
        <v>251</v>
      </c>
      <c r="B29" s="98">
        <v>27</v>
      </c>
      <c r="C29" s="98">
        <v>25</v>
      </c>
      <c r="D29" s="98">
        <v>31</v>
      </c>
      <c r="E29" s="98">
        <v>31</v>
      </c>
      <c r="F29" s="98">
        <v>29</v>
      </c>
      <c r="G29" s="98">
        <v>32</v>
      </c>
      <c r="H29" s="98">
        <v>21</v>
      </c>
      <c r="I29" s="98">
        <v>22</v>
      </c>
      <c r="J29" s="98">
        <v>29</v>
      </c>
      <c r="K29" s="98">
        <v>21</v>
      </c>
      <c r="L29" s="98">
        <v>24</v>
      </c>
      <c r="M29" s="98">
        <v>23</v>
      </c>
      <c r="N29" s="98">
        <v>22</v>
      </c>
      <c r="O29" s="98">
        <v>23</v>
      </c>
      <c r="P29" s="98">
        <v>21</v>
      </c>
      <c r="Q29" s="98">
        <v>23</v>
      </c>
      <c r="R29" s="98">
        <v>25</v>
      </c>
      <c r="S29" s="98">
        <v>22</v>
      </c>
      <c r="T29" s="98">
        <v>22</v>
      </c>
      <c r="U29" s="98">
        <v>21</v>
      </c>
      <c r="V29" s="78"/>
      <c r="W29" s="60">
        <v>2016</v>
      </c>
      <c r="X29" s="39"/>
      <c r="Y29" s="220">
        <v>2939.8438818823952</v>
      </c>
      <c r="Z29" s="149">
        <v>2677.6768933550238</v>
      </c>
      <c r="AA29" s="149">
        <v>739.23794762683622</v>
      </c>
      <c r="AB29" s="149">
        <v>2675.8700153036116</v>
      </c>
      <c r="AC29" s="149">
        <v>2596.3180447827549</v>
      </c>
      <c r="AD29" s="149">
        <v>2814.5655537270909</v>
      </c>
      <c r="AE29" s="149">
        <v>3419.5829377589153</v>
      </c>
      <c r="AF29" s="149">
        <v>3189.9544143010226</v>
      </c>
      <c r="AG29" s="149">
        <v>2437.7899969460291</v>
      </c>
      <c r="AH29" s="149">
        <v>2768.9776336944424</v>
      </c>
      <c r="AI29" s="149">
        <v>2639.0614825786743</v>
      </c>
      <c r="AJ29" s="149">
        <v>2581.3768765791824</v>
      </c>
      <c r="AK29" s="149">
        <v>2714.0813224041835</v>
      </c>
      <c r="AL29" s="149">
        <v>2643.3547027960822</v>
      </c>
      <c r="AM29" s="40">
        <v>2602.0579429999998</v>
      </c>
      <c r="AN29" s="40">
        <v>2626.156493</v>
      </c>
      <c r="AO29" s="40">
        <v>2474.8113060000001</v>
      </c>
      <c r="AP29" s="40">
        <v>3028.4117839999999</v>
      </c>
      <c r="AQ29" s="40">
        <v>2345.9706540000002</v>
      </c>
      <c r="AR29" s="40">
        <v>1925.197177</v>
      </c>
      <c r="AS29" s="80"/>
      <c r="AT29" s="60">
        <v>2016</v>
      </c>
      <c r="AV29" s="93">
        <v>262.16698852737136</v>
      </c>
      <c r="AW29" s="38">
        <v>1938.4389457281877</v>
      </c>
      <c r="AX29" s="38">
        <v>-1936.6320676767755</v>
      </c>
      <c r="AY29" s="38">
        <v>79.551970520856685</v>
      </c>
      <c r="AZ29" s="38">
        <v>-218.247508944336</v>
      </c>
      <c r="BA29" s="38">
        <v>-605.01738403182435</v>
      </c>
      <c r="BB29" s="38">
        <v>229.6285234578927</v>
      </c>
      <c r="BC29" s="38">
        <v>752.16441735499347</v>
      </c>
      <c r="BD29" s="38">
        <v>-331.1876367484133</v>
      </c>
      <c r="BE29" s="38">
        <v>129.91615111576812</v>
      </c>
      <c r="BF29" s="38">
        <v>57.684605999491851</v>
      </c>
      <c r="BG29" s="38">
        <v>-132.70444582500113</v>
      </c>
      <c r="BH29" s="38">
        <v>70.726619608101373</v>
      </c>
      <c r="BI29" s="38">
        <v>41.29675979608237</v>
      </c>
      <c r="BJ29" s="38">
        <v>-24.098550000000159</v>
      </c>
      <c r="BK29" s="38">
        <v>151.3451869999999</v>
      </c>
      <c r="BL29" s="38">
        <v>-553.60047799999984</v>
      </c>
      <c r="BM29" s="38">
        <v>682.4411299999997</v>
      </c>
      <c r="BN29" s="38">
        <v>420.77347700000018</v>
      </c>
      <c r="BO29" s="78"/>
      <c r="BP29" s="198">
        <v>53.402458151705012</v>
      </c>
      <c r="BQ29" s="62">
        <v>1014.6467048823952</v>
      </c>
      <c r="BS29" s="212">
        <v>9.7908373178993369E-2</v>
      </c>
      <c r="BT29" s="42">
        <v>2.6222124445195587</v>
      </c>
      <c r="BU29" s="42">
        <v>-0.72373921625525584</v>
      </c>
      <c r="BV29" s="42">
        <v>3.0640302593403224E-2</v>
      </c>
      <c r="BW29" s="42">
        <v>-7.754216584343876E-2</v>
      </c>
      <c r="BX29" s="42">
        <v>-0.17692724377328106</v>
      </c>
      <c r="BY29" s="42">
        <v>7.1984891830565001E-2</v>
      </c>
      <c r="BZ29" s="42">
        <v>0.30854356540033256</v>
      </c>
      <c r="CA29" s="42">
        <v>-0.11960646872634151</v>
      </c>
      <c r="CB29" s="42">
        <v>4.9228163865596919E-2</v>
      </c>
      <c r="CC29" s="42">
        <v>2.2346448720008238E-2</v>
      </c>
      <c r="CD29" s="42">
        <v>-4.8894793508784451E-2</v>
      </c>
      <c r="CE29" s="42">
        <v>2.6756386319735315E-2</v>
      </c>
      <c r="CF29" s="42">
        <v>1.5870807146004529E-2</v>
      </c>
      <c r="CG29" s="42">
        <v>-9.1763571836768199E-3</v>
      </c>
      <c r="CH29" s="42">
        <v>6.1154232903767092E-2</v>
      </c>
      <c r="CI29" s="42">
        <v>-0.18280224668416489</v>
      </c>
      <c r="CJ29" s="42">
        <v>0.29089926118061316</v>
      </c>
      <c r="CK29" s="42">
        <v>0.21856123727320442</v>
      </c>
      <c r="CL29" s="80"/>
      <c r="CM29" s="63">
        <v>0.13039040120825465</v>
      </c>
      <c r="CN29" s="64">
        <v>0.52703521332994097</v>
      </c>
    </row>
    <row r="30" spans="1:92" ht="12" x14ac:dyDescent="0.3">
      <c r="A30" s="35" t="s">
        <v>14</v>
      </c>
      <c r="B30" s="98">
        <v>28</v>
      </c>
      <c r="C30" s="98">
        <v>24</v>
      </c>
      <c r="D30" s="98">
        <v>34</v>
      </c>
      <c r="E30" s="98">
        <v>27</v>
      </c>
      <c r="F30" s="98">
        <v>25</v>
      </c>
      <c r="G30" s="98">
        <v>29</v>
      </c>
      <c r="H30" s="98">
        <v>26</v>
      </c>
      <c r="I30" s="98">
        <v>20</v>
      </c>
      <c r="J30" s="98">
        <v>14</v>
      </c>
      <c r="K30" s="98">
        <v>16</v>
      </c>
      <c r="L30" s="98">
        <v>18</v>
      </c>
      <c r="M30" s="98">
        <v>16</v>
      </c>
      <c r="N30" s="98">
        <v>21</v>
      </c>
      <c r="O30" s="98">
        <v>21</v>
      </c>
      <c r="P30" s="98">
        <v>16</v>
      </c>
      <c r="Q30" s="98">
        <v>24</v>
      </c>
      <c r="R30" s="98">
        <v>18</v>
      </c>
      <c r="S30" s="98">
        <v>21</v>
      </c>
      <c r="T30" s="98">
        <v>23</v>
      </c>
      <c r="U30" s="98">
        <v>20</v>
      </c>
      <c r="V30" s="78"/>
      <c r="W30" s="60">
        <v>2014</v>
      </c>
      <c r="X30" s="39"/>
      <c r="Y30" s="220">
        <v>2883.9382595301945</v>
      </c>
      <c r="Z30" s="149">
        <v>2790.3529264071294</v>
      </c>
      <c r="AA30" s="149">
        <v>667.05509831249162</v>
      </c>
      <c r="AB30" s="149">
        <v>2894.0535256944927</v>
      </c>
      <c r="AC30" s="149">
        <v>2946.2251532959408</v>
      </c>
      <c r="AD30" s="149">
        <v>3266.0212636037986</v>
      </c>
      <c r="AE30" s="149">
        <v>3223.3025495374022</v>
      </c>
      <c r="AF30" s="149">
        <v>3464.5409640372545</v>
      </c>
      <c r="AG30" s="149">
        <v>4206.3010549528499</v>
      </c>
      <c r="AH30" s="149">
        <v>3728.6678250505274</v>
      </c>
      <c r="AI30" s="149">
        <v>3368.172010700835</v>
      </c>
      <c r="AJ30" s="149">
        <v>3380.9579625907577</v>
      </c>
      <c r="AK30" s="149">
        <v>2715.4213571593118</v>
      </c>
      <c r="AL30" s="149">
        <v>2826.4367269634267</v>
      </c>
      <c r="AM30" s="40">
        <v>3397.1667249999973</v>
      </c>
      <c r="AN30" s="40">
        <v>2588.7535429999925</v>
      </c>
      <c r="AO30" s="40">
        <v>3289.3722330000073</v>
      </c>
      <c r="AP30" s="40">
        <v>3081.6271099999981</v>
      </c>
      <c r="AQ30" s="40">
        <v>2244.574437000002</v>
      </c>
      <c r="AR30" s="40">
        <v>1948.2768380000023</v>
      </c>
      <c r="AS30" s="80"/>
      <c r="AT30" s="60">
        <v>2014</v>
      </c>
      <c r="AV30" s="93">
        <v>93.585333123065084</v>
      </c>
      <c r="AW30" s="38">
        <v>2123.2978280946377</v>
      </c>
      <c r="AX30" s="38">
        <v>-2226.998427382001</v>
      </c>
      <c r="AY30" s="38">
        <v>-52.171627601448108</v>
      </c>
      <c r="AZ30" s="38">
        <v>-319.79611030785782</v>
      </c>
      <c r="BA30" s="38">
        <v>42.718714066396387</v>
      </c>
      <c r="BB30" s="38">
        <v>-241.2384144998523</v>
      </c>
      <c r="BC30" s="38">
        <v>-741.76009091559536</v>
      </c>
      <c r="BD30" s="38">
        <v>477.63322990232246</v>
      </c>
      <c r="BE30" s="38">
        <v>360.49581434969241</v>
      </c>
      <c r="BF30" s="38">
        <v>-12.785951889922671</v>
      </c>
      <c r="BG30" s="38">
        <v>665.53660543144588</v>
      </c>
      <c r="BH30" s="38">
        <v>-111.01536980411493</v>
      </c>
      <c r="BI30" s="38">
        <v>-570.72999803657058</v>
      </c>
      <c r="BJ30" s="38">
        <v>808.41318200000478</v>
      </c>
      <c r="BK30" s="38">
        <v>-700.61869000001479</v>
      </c>
      <c r="BL30" s="38">
        <v>207.74512300000924</v>
      </c>
      <c r="BM30" s="38">
        <v>837.05267299999605</v>
      </c>
      <c r="BN30" s="38">
        <v>296.29759899999976</v>
      </c>
      <c r="BO30" s="78"/>
      <c r="BP30" s="198">
        <v>49.245337975273273</v>
      </c>
      <c r="BQ30" s="62">
        <v>935.66142153019223</v>
      </c>
      <c r="BS30" s="212">
        <v>3.3538887585652377E-2</v>
      </c>
      <c r="BT30" s="42">
        <v>3.1830921215745631</v>
      </c>
      <c r="BU30" s="42">
        <v>-0.76950837557421581</v>
      </c>
      <c r="BV30" s="42">
        <v>-1.770795675377479E-2</v>
      </c>
      <c r="BW30" s="42">
        <v>-9.7916113979915731E-2</v>
      </c>
      <c r="BX30" s="42">
        <v>1.3253088535709168E-2</v>
      </c>
      <c r="BY30" s="42">
        <v>-6.9630700575909921E-2</v>
      </c>
      <c r="BZ30" s="42">
        <v>-0.17634498368636387</v>
      </c>
      <c r="CA30" s="42">
        <v>0.12809755449209259</v>
      </c>
      <c r="CB30" s="42">
        <v>0.10703010808366709</v>
      </c>
      <c r="CC30" s="42">
        <v>-3.7817541748211836E-3</v>
      </c>
      <c r="CD30" s="42">
        <v>0.24509515021553963</v>
      </c>
      <c r="CE30" s="42">
        <v>-3.927750044607714E-2</v>
      </c>
      <c r="CF30" s="42">
        <v>-0.16800176271494915</v>
      </c>
      <c r="CG30" s="42">
        <v>0.312278928284216</v>
      </c>
      <c r="CH30" s="42">
        <v>-0.2129946507638113</v>
      </c>
      <c r="CI30" s="42">
        <v>6.7414101571818374E-2</v>
      </c>
      <c r="CJ30" s="42">
        <v>0.3729226615085055</v>
      </c>
      <c r="CK30" s="42">
        <v>0.15208187728811851</v>
      </c>
      <c r="CL30" s="80"/>
      <c r="CM30" s="63">
        <v>0.16103372002473909</v>
      </c>
      <c r="CN30" s="64">
        <v>0.4802507545543131</v>
      </c>
    </row>
    <row r="31" spans="1:92" ht="12" x14ac:dyDescent="0.3">
      <c r="A31" s="35" t="s">
        <v>123</v>
      </c>
      <c r="B31" s="98">
        <v>29</v>
      </c>
      <c r="C31" s="98">
        <v>30</v>
      </c>
      <c r="D31" s="98">
        <v>23</v>
      </c>
      <c r="E31" s="98">
        <v>39</v>
      </c>
      <c r="F31" s="98">
        <v>39</v>
      </c>
      <c r="G31" s="98">
        <v>39</v>
      </c>
      <c r="H31" s="98">
        <v>43</v>
      </c>
      <c r="I31" s="98">
        <v>32</v>
      </c>
      <c r="J31" s="98">
        <v>32</v>
      </c>
      <c r="K31" s="98">
        <v>31</v>
      </c>
      <c r="L31" s="98">
        <v>16</v>
      </c>
      <c r="M31" s="98">
        <v>18</v>
      </c>
      <c r="N31" s="98">
        <v>30</v>
      </c>
      <c r="O31" s="98">
        <v>26</v>
      </c>
      <c r="P31" s="98">
        <v>13</v>
      </c>
      <c r="Q31" s="98">
        <v>17</v>
      </c>
      <c r="R31" s="98">
        <v>14</v>
      </c>
      <c r="S31" s="98">
        <v>13</v>
      </c>
      <c r="T31" s="98">
        <v>21</v>
      </c>
      <c r="U31" s="98">
        <v>26</v>
      </c>
      <c r="V31" s="78"/>
      <c r="W31" s="60">
        <v>2008</v>
      </c>
      <c r="X31" s="39"/>
      <c r="Y31" s="220">
        <v>2457.6208805548245</v>
      </c>
      <c r="Z31" s="149">
        <v>2061.5365761161838</v>
      </c>
      <c r="AA31" s="149">
        <v>1070.4901954800132</v>
      </c>
      <c r="AB31" s="149">
        <v>1898.547493727938</v>
      </c>
      <c r="AC31" s="149">
        <v>1934.9978394825848</v>
      </c>
      <c r="AD31" s="149">
        <v>2073.4239758096264</v>
      </c>
      <c r="AE31" s="149">
        <v>1484.4851437757807</v>
      </c>
      <c r="AF31" s="149">
        <v>2210.2740933418263</v>
      </c>
      <c r="AG31" s="149">
        <v>2400.0636726903913</v>
      </c>
      <c r="AH31" s="149">
        <v>2035.2377962485475</v>
      </c>
      <c r="AI31" s="149">
        <v>3559.4749972505501</v>
      </c>
      <c r="AJ31" s="149">
        <v>3224.6029705479782</v>
      </c>
      <c r="AK31" s="149">
        <v>1928.267029744135</v>
      </c>
      <c r="AL31" s="149">
        <v>2309.0292150102068</v>
      </c>
      <c r="AM31" s="40">
        <v>3795.7598259999986</v>
      </c>
      <c r="AN31" s="40">
        <v>3427.4616440000013</v>
      </c>
      <c r="AO31" s="40">
        <v>3956.2424399999995</v>
      </c>
      <c r="AP31" s="40">
        <v>4211.5529270000025</v>
      </c>
      <c r="AQ31" s="40">
        <v>2471.543869000001</v>
      </c>
      <c r="AR31" s="40">
        <v>1740.6053049999996</v>
      </c>
      <c r="AS31" s="80"/>
      <c r="AT31" s="60">
        <v>2005</v>
      </c>
      <c r="AV31" s="93">
        <v>396.08430443864063</v>
      </c>
      <c r="AW31" s="38">
        <v>991.04638063617062</v>
      </c>
      <c r="AX31" s="38">
        <v>-828.05729824792479</v>
      </c>
      <c r="AY31" s="38">
        <v>-36.450345754646833</v>
      </c>
      <c r="AZ31" s="38">
        <v>-138.4261363270416</v>
      </c>
      <c r="BA31" s="38">
        <v>588.93883203384576</v>
      </c>
      <c r="BB31" s="38">
        <v>-725.78894956604563</v>
      </c>
      <c r="BC31" s="38">
        <v>-189.78957934856498</v>
      </c>
      <c r="BD31" s="38">
        <v>364.82587644184377</v>
      </c>
      <c r="BE31" s="38">
        <v>-1524.2372010020026</v>
      </c>
      <c r="BF31" s="38">
        <v>334.87202670257193</v>
      </c>
      <c r="BG31" s="38">
        <v>1296.3359408038432</v>
      </c>
      <c r="BH31" s="38">
        <v>-380.76218526607181</v>
      </c>
      <c r="BI31" s="38">
        <v>-1486.7306109897918</v>
      </c>
      <c r="BJ31" s="38">
        <v>368.29818199999727</v>
      </c>
      <c r="BK31" s="38">
        <v>-528.78079599999819</v>
      </c>
      <c r="BL31" s="38">
        <v>-255.31048700000292</v>
      </c>
      <c r="BM31" s="38">
        <v>1740.0090580000015</v>
      </c>
      <c r="BN31" s="38">
        <v>730.93856400000141</v>
      </c>
      <c r="BO31" s="78"/>
      <c r="BP31" s="198">
        <v>37.737661871306571</v>
      </c>
      <c r="BQ31" s="62">
        <v>717.01557555482486</v>
      </c>
      <c r="BS31" s="212">
        <v>0.19213062189992303</v>
      </c>
      <c r="BT31" s="42">
        <v>0.92578744281892322</v>
      </c>
      <c r="BU31" s="42">
        <v>-0.43615305963295825</v>
      </c>
      <c r="BV31" s="42">
        <v>-1.883740901974007E-2</v>
      </c>
      <c r="BW31" s="42">
        <v>-6.676209879987971E-2</v>
      </c>
      <c r="BX31" s="42">
        <v>0.39672935394683884</v>
      </c>
      <c r="BY31" s="42">
        <v>-0.32837056352078409</v>
      </c>
      <c r="BZ31" s="42">
        <v>-7.907689346250435E-2</v>
      </c>
      <c r="CA31" s="42">
        <v>0.17925466847869531</v>
      </c>
      <c r="CB31" s="42">
        <v>-0.42821966783847931</v>
      </c>
      <c r="CC31" s="42">
        <v>0.10384907219931794</v>
      </c>
      <c r="CD31" s="42">
        <v>0.67228030185002763</v>
      </c>
      <c r="CE31" s="42">
        <v>-0.16490141518819579</v>
      </c>
      <c r="CF31" s="42">
        <v>-0.39168195016082463</v>
      </c>
      <c r="CG31" s="42">
        <v>0.10745508491531264</v>
      </c>
      <c r="CH31" s="42">
        <v>-0.13365732864439883</v>
      </c>
      <c r="CI31" s="42">
        <v>-6.0621459928289934E-2</v>
      </c>
      <c r="CJ31" s="42">
        <v>0.70401706391884433</v>
      </c>
      <c r="CK31" s="42">
        <v>0.4199335494958758</v>
      </c>
      <c r="CL31" s="80"/>
      <c r="CM31" s="63">
        <v>8.3850279648826506E-2</v>
      </c>
      <c r="CN31" s="64">
        <v>0.4119346146396039</v>
      </c>
    </row>
    <row r="32" spans="1:92" ht="12" x14ac:dyDescent="0.3">
      <c r="A32" s="35" t="s">
        <v>122</v>
      </c>
      <c r="B32" s="98">
        <v>30</v>
      </c>
      <c r="C32" s="98">
        <v>36</v>
      </c>
      <c r="D32" s="98">
        <v>44</v>
      </c>
      <c r="E32" s="98">
        <v>30</v>
      </c>
      <c r="F32" s="98">
        <v>20</v>
      </c>
      <c r="G32" s="98">
        <v>28</v>
      </c>
      <c r="H32" s="98">
        <v>20</v>
      </c>
      <c r="I32" s="98">
        <v>21</v>
      </c>
      <c r="J32" s="98">
        <v>24</v>
      </c>
      <c r="K32" s="98">
        <v>19</v>
      </c>
      <c r="L32" s="98">
        <v>14</v>
      </c>
      <c r="M32" s="98">
        <v>25</v>
      </c>
      <c r="N32" s="98">
        <v>24</v>
      </c>
      <c r="O32" s="98">
        <v>15</v>
      </c>
      <c r="P32" s="98">
        <v>27</v>
      </c>
      <c r="Q32" s="98">
        <v>22</v>
      </c>
      <c r="R32" s="98">
        <v>21</v>
      </c>
      <c r="S32" s="98">
        <v>16</v>
      </c>
      <c r="T32" s="98">
        <v>14</v>
      </c>
      <c r="U32" s="98">
        <v>14</v>
      </c>
      <c r="V32" s="78"/>
      <c r="W32" s="60">
        <v>2012</v>
      </c>
      <c r="X32" s="39"/>
      <c r="Y32" s="220">
        <v>2408.7819538929184</v>
      </c>
      <c r="Z32" s="149">
        <v>1519.8157659040974</v>
      </c>
      <c r="AA32" s="149">
        <v>392.74681584051905</v>
      </c>
      <c r="AB32" s="149">
        <v>2707.5657078528029</v>
      </c>
      <c r="AC32" s="149">
        <v>3397.710795790324</v>
      </c>
      <c r="AD32" s="149">
        <v>3305.5226607006884</v>
      </c>
      <c r="AE32" s="149">
        <v>3422.1170365386488</v>
      </c>
      <c r="AF32" s="149">
        <v>3461.9543873892535</v>
      </c>
      <c r="AG32" s="149">
        <v>2645.6396565801597</v>
      </c>
      <c r="AH32" s="149">
        <v>3283.0615839827742</v>
      </c>
      <c r="AI32" s="149">
        <v>4116.467643076172</v>
      </c>
      <c r="AJ32" s="149">
        <v>2470.7790562386181</v>
      </c>
      <c r="AK32" s="149">
        <v>2448.0908586753185</v>
      </c>
      <c r="AL32" s="149">
        <v>3303.8753234417709</v>
      </c>
      <c r="AM32" s="40">
        <v>2175.1912980000011</v>
      </c>
      <c r="AN32" s="40">
        <v>2691.3170299999965</v>
      </c>
      <c r="AO32" s="40">
        <v>3099.1670639999975</v>
      </c>
      <c r="AP32" s="40">
        <v>3777.1601469999987</v>
      </c>
      <c r="AQ32" s="40">
        <v>3228.1236720000056</v>
      </c>
      <c r="AR32" s="40">
        <v>3405.6703249999937</v>
      </c>
      <c r="AS32" s="80"/>
      <c r="AT32" s="60">
        <v>2012</v>
      </c>
      <c r="AV32" s="93">
        <v>888.96618798882105</v>
      </c>
      <c r="AW32" s="38">
        <v>1127.0689500635783</v>
      </c>
      <c r="AX32" s="38">
        <v>-2314.8188920122839</v>
      </c>
      <c r="AY32" s="38">
        <v>-690.14508793752111</v>
      </c>
      <c r="AZ32" s="38">
        <v>92.18813508963558</v>
      </c>
      <c r="BA32" s="38">
        <v>-116.59437583796034</v>
      </c>
      <c r="BB32" s="38">
        <v>-39.837350850604707</v>
      </c>
      <c r="BC32" s="38">
        <v>816.31473080909382</v>
      </c>
      <c r="BD32" s="38">
        <v>-637.42192740261453</v>
      </c>
      <c r="BE32" s="38">
        <v>-833.40605909339774</v>
      </c>
      <c r="BF32" s="38">
        <v>1645.6885868375539</v>
      </c>
      <c r="BG32" s="38">
        <v>22.688197563299582</v>
      </c>
      <c r="BH32" s="38">
        <v>-855.7844647664524</v>
      </c>
      <c r="BI32" s="38">
        <v>1128.6840254417698</v>
      </c>
      <c r="BJ32" s="38">
        <v>-516.12573199999542</v>
      </c>
      <c r="BK32" s="38">
        <v>-407.85003400000096</v>
      </c>
      <c r="BL32" s="38">
        <v>-677.99308300000121</v>
      </c>
      <c r="BM32" s="38">
        <v>549.03647499999306</v>
      </c>
      <c r="BN32" s="38">
        <v>-177.54665299998805</v>
      </c>
      <c r="BO32" s="78"/>
      <c r="BP32" s="198">
        <v>-52.467809005635537</v>
      </c>
      <c r="BQ32" s="62">
        <v>-996.88837110707527</v>
      </c>
      <c r="BS32" s="212">
        <v>0.58491707214262179</v>
      </c>
      <c r="BT32" s="42">
        <v>2.8697086891755785</v>
      </c>
      <c r="BU32" s="42">
        <v>-0.85494467790701134</v>
      </c>
      <c r="BV32" s="42">
        <v>-0.2031206095564676</v>
      </c>
      <c r="BW32" s="42">
        <v>2.7889125125553971E-2</v>
      </c>
      <c r="BX32" s="42">
        <v>-3.407083235116104E-2</v>
      </c>
      <c r="BY32" s="42">
        <v>-1.1507185362036765E-2</v>
      </c>
      <c r="BZ32" s="42">
        <v>0.30855098833236005</v>
      </c>
      <c r="CA32" s="42">
        <v>-0.19415472756052909</v>
      </c>
      <c r="CB32" s="42">
        <v>-0.2024566039029051</v>
      </c>
      <c r="CC32" s="42">
        <v>0.6660606024979272</v>
      </c>
      <c r="CD32" s="42">
        <v>9.2677105847192021E-3</v>
      </c>
      <c r="CE32" s="42">
        <v>-0.25902444280946701</v>
      </c>
      <c r="CF32" s="42">
        <v>0.51888954616522609</v>
      </c>
      <c r="CG32" s="42">
        <v>-0.191774408680495</v>
      </c>
      <c r="CH32" s="42">
        <v>-0.13159988654293509</v>
      </c>
      <c r="CI32" s="42">
        <v>-0.17949810349939643</v>
      </c>
      <c r="CJ32" s="42">
        <v>0.1700791328914093</v>
      </c>
      <c r="CK32" s="42">
        <v>-5.2132659963200711E-2</v>
      </c>
      <c r="CL32" s="80"/>
      <c r="CM32" s="63">
        <v>0.14953045940946266</v>
      </c>
      <c r="CN32" s="64">
        <v>-0.29271428998550442</v>
      </c>
    </row>
    <row r="33" spans="1:92" ht="12" x14ac:dyDescent="0.3">
      <c r="A33" s="35" t="s">
        <v>16</v>
      </c>
      <c r="B33" s="98">
        <v>31</v>
      </c>
      <c r="C33" s="98">
        <v>31</v>
      </c>
      <c r="D33" s="98">
        <v>30</v>
      </c>
      <c r="E33" s="98">
        <v>43</v>
      </c>
      <c r="F33" s="98">
        <v>44</v>
      </c>
      <c r="G33" s="98">
        <v>34</v>
      </c>
      <c r="H33" s="98">
        <v>34</v>
      </c>
      <c r="I33" s="98">
        <v>37</v>
      </c>
      <c r="J33" s="98">
        <v>38</v>
      </c>
      <c r="K33" s="98">
        <v>39</v>
      </c>
      <c r="L33" s="98">
        <v>33</v>
      </c>
      <c r="M33" s="98">
        <v>35</v>
      </c>
      <c r="N33" s="98">
        <v>32</v>
      </c>
      <c r="O33" s="98">
        <v>34</v>
      </c>
      <c r="P33" s="98">
        <v>30</v>
      </c>
      <c r="Q33" s="98">
        <v>35</v>
      </c>
      <c r="R33" s="98">
        <v>30</v>
      </c>
      <c r="S33" s="98">
        <v>27</v>
      </c>
      <c r="T33" s="98">
        <v>32</v>
      </c>
      <c r="U33" s="98">
        <v>22</v>
      </c>
      <c r="V33" s="78"/>
      <c r="W33" s="60">
        <v>2003</v>
      </c>
      <c r="X33" s="39"/>
      <c r="Y33" s="220">
        <v>2240.6309245526313</v>
      </c>
      <c r="Z33" s="149">
        <v>1772.1684046606611</v>
      </c>
      <c r="AA33" s="149">
        <v>744.01488899185199</v>
      </c>
      <c r="AB33" s="149">
        <v>1429.0621474310096</v>
      </c>
      <c r="AC33" s="149">
        <v>1538.3601200184862</v>
      </c>
      <c r="AD33" s="149">
        <v>2536.6211073507584</v>
      </c>
      <c r="AE33" s="149">
        <v>2220.8562272744111</v>
      </c>
      <c r="AF33" s="149">
        <v>1771.7420464040429</v>
      </c>
      <c r="AG33" s="149">
        <v>1701.483169635517</v>
      </c>
      <c r="AH33" s="149">
        <v>1437.9466159485441</v>
      </c>
      <c r="AI33" s="149">
        <v>1728.1548006768614</v>
      </c>
      <c r="AJ33" s="149">
        <v>1821.6098144996927</v>
      </c>
      <c r="AK33" s="149">
        <v>1661.0212370692925</v>
      </c>
      <c r="AL33" s="149">
        <v>1725.7601101291355</v>
      </c>
      <c r="AM33" s="40">
        <v>1825.0650739999983</v>
      </c>
      <c r="AN33" s="40">
        <v>1477.8463199999978</v>
      </c>
      <c r="AO33" s="40">
        <v>2051.5103640000002</v>
      </c>
      <c r="AP33" s="40">
        <v>2077.8261880000005</v>
      </c>
      <c r="AQ33" s="40">
        <v>1834.9046449999998</v>
      </c>
      <c r="AR33" s="40">
        <v>1812.5538369999995</v>
      </c>
      <c r="AS33" s="80"/>
      <c r="AT33" s="60">
        <v>2017</v>
      </c>
      <c r="AV33" s="93">
        <v>468.46251989197026</v>
      </c>
      <c r="AW33" s="38">
        <v>1028.1535156688092</v>
      </c>
      <c r="AX33" s="38">
        <v>-685.04725843915764</v>
      </c>
      <c r="AY33" s="38">
        <v>-109.29797258747658</v>
      </c>
      <c r="AZ33" s="38">
        <v>-998.26098733227218</v>
      </c>
      <c r="BA33" s="38">
        <v>315.76488007634725</v>
      </c>
      <c r="BB33" s="38">
        <v>449.11418087036827</v>
      </c>
      <c r="BC33" s="38">
        <v>70.258876768525852</v>
      </c>
      <c r="BD33" s="38">
        <v>263.53655368697287</v>
      </c>
      <c r="BE33" s="38">
        <v>-290.20818472831729</v>
      </c>
      <c r="BF33" s="38">
        <v>-93.455013822831233</v>
      </c>
      <c r="BG33" s="38">
        <v>160.58857743040016</v>
      </c>
      <c r="BH33" s="38">
        <v>-64.738873059842945</v>
      </c>
      <c r="BI33" s="38">
        <v>-99.304963870862821</v>
      </c>
      <c r="BJ33" s="38">
        <v>347.21875400000044</v>
      </c>
      <c r="BK33" s="38">
        <v>-573.66404400000238</v>
      </c>
      <c r="BL33" s="38">
        <v>-26.315824000000248</v>
      </c>
      <c r="BM33" s="38">
        <v>242.92154300000061</v>
      </c>
      <c r="BN33" s="38">
        <v>22.35080800000037</v>
      </c>
      <c r="BO33" s="78"/>
      <c r="BP33" s="198">
        <v>22.530373029085894</v>
      </c>
      <c r="BQ33" s="62">
        <v>428.07708755263184</v>
      </c>
      <c r="BS33" s="212">
        <v>0.26434424553555491</v>
      </c>
      <c r="BT33" s="42">
        <v>1.381899113688394</v>
      </c>
      <c r="BU33" s="42">
        <v>-0.47936841632160676</v>
      </c>
      <c r="BV33" s="42">
        <v>-7.1048365831378413E-2</v>
      </c>
      <c r="BW33" s="42">
        <v>-0.39353965179878747</v>
      </c>
      <c r="BX33" s="42">
        <v>0.14218159473739367</v>
      </c>
      <c r="BY33" s="42">
        <v>0.25348734133272832</v>
      </c>
      <c r="BZ33" s="42">
        <v>4.1292725089708826E-2</v>
      </c>
      <c r="CA33" s="42">
        <v>0.18327283555873208</v>
      </c>
      <c r="CB33" s="42">
        <v>-0.16792950759657199</v>
      </c>
      <c r="CC33" s="42">
        <v>-5.1303530030935129E-2</v>
      </c>
      <c r="CD33" s="42">
        <v>9.6680628667784374E-2</v>
      </c>
      <c r="CE33" s="42">
        <v>-3.7513251511531731E-2</v>
      </c>
      <c r="CF33" s="42">
        <v>-5.4411738674729038E-2</v>
      </c>
      <c r="CG33" s="42">
        <v>0.2349491616963264</v>
      </c>
      <c r="CH33" s="42">
        <v>-0.27963009793500726</v>
      </c>
      <c r="CI33" s="42">
        <v>-1.2665074755521477E-2</v>
      </c>
      <c r="CJ33" s="42">
        <v>0.13238919181001951</v>
      </c>
      <c r="CK33" s="42">
        <v>1.2331114002656962E-2</v>
      </c>
      <c r="CL33" s="80"/>
      <c r="CM33" s="63">
        <v>6.2916753561222616E-2</v>
      </c>
      <c r="CN33" s="64">
        <v>0.23617344699738818</v>
      </c>
    </row>
    <row r="34" spans="1:92" ht="12" x14ac:dyDescent="0.3">
      <c r="A34" s="35" t="s">
        <v>17</v>
      </c>
      <c r="B34" s="98">
        <v>32</v>
      </c>
      <c r="C34" s="98">
        <v>32</v>
      </c>
      <c r="D34" s="98">
        <v>20</v>
      </c>
      <c r="E34" s="98">
        <v>40</v>
      </c>
      <c r="F34" s="98">
        <v>38</v>
      </c>
      <c r="G34" s="98">
        <v>40</v>
      </c>
      <c r="H34" s="98">
        <v>39</v>
      </c>
      <c r="I34" s="98">
        <v>33</v>
      </c>
      <c r="J34" s="98">
        <v>30</v>
      </c>
      <c r="K34" s="98">
        <v>33</v>
      </c>
      <c r="L34" s="98">
        <v>34</v>
      </c>
      <c r="M34" s="98">
        <v>39</v>
      </c>
      <c r="N34" s="98">
        <v>38</v>
      </c>
      <c r="O34" s="98">
        <v>19</v>
      </c>
      <c r="P34" s="98">
        <v>32</v>
      </c>
      <c r="Q34" s="98">
        <v>43</v>
      </c>
      <c r="R34" s="98">
        <v>28</v>
      </c>
      <c r="S34" s="98">
        <v>33</v>
      </c>
      <c r="T34" s="98">
        <v>30</v>
      </c>
      <c r="U34" s="98">
        <v>27</v>
      </c>
      <c r="V34" s="78"/>
      <c r="W34" s="60">
        <v>2009</v>
      </c>
      <c r="X34" s="39"/>
      <c r="Y34" s="220">
        <v>2154.3160526057245</v>
      </c>
      <c r="Z34" s="149">
        <v>1710.2023504065987</v>
      </c>
      <c r="AA34" s="149">
        <v>1269.681206581409</v>
      </c>
      <c r="AB34" s="149">
        <v>1801.0065491369642</v>
      </c>
      <c r="AC34" s="149">
        <v>1978.4307601700514</v>
      </c>
      <c r="AD34" s="149">
        <v>1983.6690458267219</v>
      </c>
      <c r="AE34" s="149">
        <v>1601.9143559259053</v>
      </c>
      <c r="AF34" s="149">
        <v>2204.4796264163697</v>
      </c>
      <c r="AG34" s="149">
        <v>2424.0488782103166</v>
      </c>
      <c r="AH34" s="149">
        <v>1801.5563597980611</v>
      </c>
      <c r="AI34" s="149">
        <v>1676.5440596287447</v>
      </c>
      <c r="AJ34" s="149">
        <v>1614.4836751192813</v>
      </c>
      <c r="AK34" s="149">
        <v>1490.5319525770547</v>
      </c>
      <c r="AL34" s="149">
        <v>2960.1528736220671</v>
      </c>
      <c r="AM34" s="40">
        <v>1752.4893419999994</v>
      </c>
      <c r="AN34" s="40">
        <v>1101.2709610000002</v>
      </c>
      <c r="AO34" s="40">
        <v>2396.3546330000017</v>
      </c>
      <c r="AP34" s="40">
        <v>1621.2846609999997</v>
      </c>
      <c r="AQ34" s="40">
        <v>1916.6141659999992</v>
      </c>
      <c r="AR34" s="40">
        <v>1714.5076179999994</v>
      </c>
      <c r="AS34" s="80"/>
      <c r="AT34" s="60">
        <v>2009</v>
      </c>
      <c r="AV34" s="93">
        <v>444.11370219912578</v>
      </c>
      <c r="AW34" s="38">
        <v>440.52114382518971</v>
      </c>
      <c r="AX34" s="38">
        <v>-531.32534255555515</v>
      </c>
      <c r="AY34" s="38">
        <v>-177.4242110330872</v>
      </c>
      <c r="AZ34" s="38">
        <v>-5.2382856566705414</v>
      </c>
      <c r="BA34" s="38">
        <v>381.75468990081663</v>
      </c>
      <c r="BB34" s="38">
        <v>-602.5652704904644</v>
      </c>
      <c r="BC34" s="38">
        <v>-219.56925179394693</v>
      </c>
      <c r="BD34" s="38">
        <v>622.49251841225555</v>
      </c>
      <c r="BE34" s="38">
        <v>125.0123001693164</v>
      </c>
      <c r="BF34" s="38">
        <v>62.060384509463347</v>
      </c>
      <c r="BG34" s="38">
        <v>123.95172254222666</v>
      </c>
      <c r="BH34" s="38">
        <v>-1469.6209210450124</v>
      </c>
      <c r="BI34" s="38">
        <v>1207.6635316220677</v>
      </c>
      <c r="BJ34" s="38">
        <v>651.21838099999923</v>
      </c>
      <c r="BK34" s="38">
        <v>-1295.0836720000016</v>
      </c>
      <c r="BL34" s="38">
        <v>775.06997200000205</v>
      </c>
      <c r="BM34" s="38">
        <v>-295.32950499999947</v>
      </c>
      <c r="BN34" s="38">
        <v>202.10654799999975</v>
      </c>
      <c r="BO34" s="78"/>
      <c r="BP34" s="198">
        <v>23.147812347669742</v>
      </c>
      <c r="BQ34" s="62">
        <v>439.8084346057251</v>
      </c>
      <c r="BS34" s="212">
        <v>0.25968488588121641</v>
      </c>
      <c r="BT34" s="42">
        <v>0.34695413426751753</v>
      </c>
      <c r="BU34" s="42">
        <v>-0.29501577482334218</v>
      </c>
      <c r="BV34" s="42">
        <v>-8.9679262274428573E-2</v>
      </c>
      <c r="BW34" s="42">
        <v>-2.6407054481648595E-3</v>
      </c>
      <c r="BX34" s="42">
        <v>0.2383115479854494</v>
      </c>
      <c r="BY34" s="42">
        <v>-0.27333673818977511</v>
      </c>
      <c r="BZ34" s="42">
        <v>-9.0579548031249124E-2</v>
      </c>
      <c r="CA34" s="42">
        <v>0.34553041597989842</v>
      </c>
      <c r="CB34" s="42">
        <v>7.4565472616925588E-2</v>
      </c>
      <c r="CC34" s="42">
        <v>3.8439772086811708E-2</v>
      </c>
      <c r="CD34" s="42">
        <v>8.3159386370698307E-2</v>
      </c>
      <c r="CE34" s="42">
        <v>-0.49646791358000786</v>
      </c>
      <c r="CF34" s="42">
        <v>0.68911319611441502</v>
      </c>
      <c r="CG34" s="42">
        <v>0.59133347201733688</v>
      </c>
      <c r="CH34" s="42">
        <v>-0.5404390711481144</v>
      </c>
      <c r="CI34" s="42">
        <v>0.47805915311746872</v>
      </c>
      <c r="CJ34" s="42">
        <v>-0.1540891798876538</v>
      </c>
      <c r="CK34" s="42">
        <v>0.11788022746481608</v>
      </c>
      <c r="CL34" s="80"/>
      <c r="CM34" s="63">
        <v>6.9514919501043063E-2</v>
      </c>
      <c r="CN34" s="64">
        <v>0.25652171503254606</v>
      </c>
    </row>
    <row r="35" spans="1:92" ht="12" x14ac:dyDescent="0.3">
      <c r="A35" s="35" t="s">
        <v>118</v>
      </c>
      <c r="B35" s="98">
        <v>33</v>
      </c>
      <c r="C35" s="98">
        <v>39</v>
      </c>
      <c r="D35" s="98">
        <v>42</v>
      </c>
      <c r="E35" s="98">
        <v>26</v>
      </c>
      <c r="F35" s="98">
        <v>30</v>
      </c>
      <c r="G35" s="98">
        <v>23</v>
      </c>
      <c r="H35" s="98">
        <v>29</v>
      </c>
      <c r="I35" s="98">
        <v>29</v>
      </c>
      <c r="J35" s="98">
        <v>31</v>
      </c>
      <c r="K35" s="98">
        <v>22</v>
      </c>
      <c r="L35" s="98">
        <v>32</v>
      </c>
      <c r="M35" s="98">
        <v>27</v>
      </c>
      <c r="N35" s="98">
        <v>31</v>
      </c>
      <c r="O35" s="98">
        <v>24</v>
      </c>
      <c r="P35" s="98">
        <v>38</v>
      </c>
      <c r="Q35" s="98">
        <v>38</v>
      </c>
      <c r="R35" s="98">
        <v>38</v>
      </c>
      <c r="S35" s="98">
        <v>44</v>
      </c>
      <c r="T35" s="98">
        <v>29</v>
      </c>
      <c r="U35" s="98">
        <v>29</v>
      </c>
      <c r="V35" s="78"/>
      <c r="W35" s="60">
        <v>2013</v>
      </c>
      <c r="X35" s="39"/>
      <c r="Y35" s="220">
        <v>1961.7150486292458</v>
      </c>
      <c r="Z35" s="149">
        <v>1384.7225049543874</v>
      </c>
      <c r="AA35" s="149">
        <v>402.65017029541792</v>
      </c>
      <c r="AB35" s="149">
        <v>2930.302924133633</v>
      </c>
      <c r="AC35" s="149">
        <v>2569.7644850509769</v>
      </c>
      <c r="AD35" s="149">
        <v>3561.2920621122271</v>
      </c>
      <c r="AE35" s="149">
        <v>2612.9493623391841</v>
      </c>
      <c r="AF35" s="149">
        <v>2731.1289491742941</v>
      </c>
      <c r="AG35" s="149">
        <v>2419.8931863718635</v>
      </c>
      <c r="AH35" s="149">
        <v>2763.8932137986708</v>
      </c>
      <c r="AI35" s="149">
        <v>1730.3422738104716</v>
      </c>
      <c r="AJ35" s="149">
        <v>2346.595928226996</v>
      </c>
      <c r="AK35" s="149">
        <v>1706.7762816613183</v>
      </c>
      <c r="AL35" s="149">
        <v>2375.2800562859411</v>
      </c>
      <c r="AM35" s="40">
        <v>1325.863609</v>
      </c>
      <c r="AN35" s="40">
        <v>1352.2736569999993</v>
      </c>
      <c r="AO35" s="40">
        <v>1156.7222799999995</v>
      </c>
      <c r="AP35" s="40">
        <v>837.41367599999933</v>
      </c>
      <c r="AQ35" s="40">
        <v>1919.0237770000001</v>
      </c>
      <c r="AR35" s="40">
        <v>1694.2813859999994</v>
      </c>
      <c r="AS35" s="80"/>
      <c r="AT35" s="60">
        <v>2017</v>
      </c>
      <c r="AV35" s="93">
        <v>576.99254367485833</v>
      </c>
      <c r="AW35" s="38">
        <v>982.07233465896957</v>
      </c>
      <c r="AX35" s="38">
        <v>-2527.6527538382152</v>
      </c>
      <c r="AY35" s="38">
        <v>360.53843908265617</v>
      </c>
      <c r="AZ35" s="38">
        <v>-991.52757706125021</v>
      </c>
      <c r="BA35" s="38">
        <v>948.34269977304302</v>
      </c>
      <c r="BB35" s="38">
        <v>-118.17958683511006</v>
      </c>
      <c r="BC35" s="38">
        <v>311.2357628024306</v>
      </c>
      <c r="BD35" s="38">
        <v>-344.00002742680726</v>
      </c>
      <c r="BE35" s="38">
        <v>1033.5509399881992</v>
      </c>
      <c r="BF35" s="38">
        <v>-616.25365441652434</v>
      </c>
      <c r="BG35" s="38">
        <v>639.81964656567766</v>
      </c>
      <c r="BH35" s="38">
        <v>-668.50377462462279</v>
      </c>
      <c r="BI35" s="38">
        <v>1049.4164472859411</v>
      </c>
      <c r="BJ35" s="38">
        <v>-26.410047999999279</v>
      </c>
      <c r="BK35" s="38">
        <v>195.55137699999977</v>
      </c>
      <c r="BL35" s="38">
        <v>319.30860400000017</v>
      </c>
      <c r="BM35" s="38">
        <v>-1081.6101010000007</v>
      </c>
      <c r="BN35" s="38">
        <v>224.74239100000068</v>
      </c>
      <c r="BO35" s="78"/>
      <c r="BP35" s="198">
        <v>14.075455927855081</v>
      </c>
      <c r="BQ35" s="62">
        <v>267.43366262924633</v>
      </c>
      <c r="BS35" s="212">
        <v>0.41668460042386934</v>
      </c>
      <c r="BT35" s="42">
        <v>2.4390212822670332</v>
      </c>
      <c r="BU35" s="42">
        <v>-0.86259094000854386</v>
      </c>
      <c r="BV35" s="42">
        <v>0.14030018749967432</v>
      </c>
      <c r="BW35" s="42">
        <v>-0.2784179336510717</v>
      </c>
      <c r="BX35" s="42">
        <v>0.36293956302469654</v>
      </c>
      <c r="BY35" s="42">
        <v>-4.3271331758553355E-2</v>
      </c>
      <c r="BZ35" s="42">
        <v>0.12861549615297907</v>
      </c>
      <c r="CA35" s="42">
        <v>-0.12446212672378054</v>
      </c>
      <c r="CB35" s="42">
        <v>0.59731011351422736</v>
      </c>
      <c r="CC35" s="42">
        <v>-0.26261600772577132</v>
      </c>
      <c r="CD35" s="42">
        <v>0.37487024716730821</v>
      </c>
      <c r="CE35" s="42">
        <v>-0.28144208631546175</v>
      </c>
      <c r="CF35" s="42">
        <v>0.79149653113825003</v>
      </c>
      <c r="CG35" s="42">
        <v>-1.9530106101888878E-2</v>
      </c>
      <c r="CH35" s="42">
        <v>0.16905646271462826</v>
      </c>
      <c r="CI35" s="42">
        <v>0.38130330701692583</v>
      </c>
      <c r="CJ35" s="42">
        <v>-0.56362516919455596</v>
      </c>
      <c r="CK35" s="42">
        <v>0.13264761854616802</v>
      </c>
      <c r="CL35" s="80"/>
      <c r="CM35" s="63">
        <v>0.18412051094663859</v>
      </c>
      <c r="CN35" s="64">
        <v>0.15784489214074759</v>
      </c>
    </row>
    <row r="36" spans="1:92" ht="12" x14ac:dyDescent="0.3">
      <c r="A36" s="35" t="s">
        <v>284</v>
      </c>
      <c r="B36" s="98">
        <v>34</v>
      </c>
      <c r="C36" s="98">
        <v>35</v>
      </c>
      <c r="D36" s="98">
        <v>28</v>
      </c>
      <c r="E36" s="98">
        <v>41</v>
      </c>
      <c r="F36" s="98">
        <v>41</v>
      </c>
      <c r="G36" s="98">
        <v>41</v>
      </c>
      <c r="H36" s="98">
        <v>41</v>
      </c>
      <c r="I36" s="98">
        <v>40</v>
      </c>
      <c r="J36" s="98">
        <v>44</v>
      </c>
      <c r="K36" s="98">
        <v>45</v>
      </c>
      <c r="L36" s="98">
        <v>45</v>
      </c>
      <c r="M36" s="98">
        <v>43</v>
      </c>
      <c r="N36" s="98">
        <v>42</v>
      </c>
      <c r="O36" s="98">
        <v>44</v>
      </c>
      <c r="P36" s="98">
        <v>42</v>
      </c>
      <c r="Q36" s="98">
        <v>45</v>
      </c>
      <c r="R36" s="98">
        <v>37</v>
      </c>
      <c r="S36" s="98">
        <v>37</v>
      </c>
      <c r="T36" s="98">
        <v>35</v>
      </c>
      <c r="U36" s="98">
        <v>37</v>
      </c>
      <c r="V36" s="78"/>
      <c r="W36" s="60">
        <v>2021</v>
      </c>
      <c r="X36" s="39"/>
      <c r="Y36" s="220">
        <v>1898.6339740976869</v>
      </c>
      <c r="Z36" s="149">
        <v>1615.6533531174946</v>
      </c>
      <c r="AA36" s="149">
        <v>803.5926468348847</v>
      </c>
      <c r="AB36" s="149">
        <v>1728.7130271422332</v>
      </c>
      <c r="AC36" s="149">
        <v>1764.6732121566158</v>
      </c>
      <c r="AD36" s="149">
        <v>1966.7539934278664</v>
      </c>
      <c r="AE36" s="149">
        <v>1517.9703502900286</v>
      </c>
      <c r="AF36" s="149">
        <v>1569.1888417632626</v>
      </c>
      <c r="AG36" s="149">
        <v>1265.4221489780489</v>
      </c>
      <c r="AH36" s="149">
        <v>999.26499373943341</v>
      </c>
      <c r="AI36" s="149">
        <v>1061.4073406282916</v>
      </c>
      <c r="AJ36" s="149">
        <v>1230.3021699037181</v>
      </c>
      <c r="AK36" s="149">
        <v>1124.4659428133129</v>
      </c>
      <c r="AL36" s="149">
        <v>959.87757650198614</v>
      </c>
      <c r="AM36" s="40">
        <v>996.38272499999971</v>
      </c>
      <c r="AN36" s="40">
        <v>954.70256700000004</v>
      </c>
      <c r="AO36" s="40">
        <v>1190.5114249999997</v>
      </c>
      <c r="AP36" s="40">
        <v>1196.5114739999997</v>
      </c>
      <c r="AQ36" s="40">
        <v>1329.987699</v>
      </c>
      <c r="AR36" s="40">
        <v>1165.830033</v>
      </c>
      <c r="AS36" s="80"/>
      <c r="AT36" s="60">
        <v>2017</v>
      </c>
      <c r="AV36" s="93">
        <v>282.98062098019227</v>
      </c>
      <c r="AW36" s="38">
        <v>812.06070628260989</v>
      </c>
      <c r="AX36" s="38">
        <v>-925.12038030734846</v>
      </c>
      <c r="AY36" s="38">
        <v>-35.96018501438266</v>
      </c>
      <c r="AZ36" s="38">
        <v>-202.08078127125054</v>
      </c>
      <c r="BA36" s="38">
        <v>448.78364313783777</v>
      </c>
      <c r="BB36" s="38">
        <v>-51.218491473234053</v>
      </c>
      <c r="BC36" s="38">
        <v>303.76669278521376</v>
      </c>
      <c r="BD36" s="38">
        <v>266.15715523861547</v>
      </c>
      <c r="BE36" s="38">
        <v>-62.142346888858242</v>
      </c>
      <c r="BF36" s="38">
        <v>-168.89482927542645</v>
      </c>
      <c r="BG36" s="38">
        <v>105.83622709040515</v>
      </c>
      <c r="BH36" s="38">
        <v>164.58836631132681</v>
      </c>
      <c r="BI36" s="38">
        <v>-36.505148498013568</v>
      </c>
      <c r="BJ36" s="38">
        <v>41.680157999999665</v>
      </c>
      <c r="BK36" s="38">
        <v>-235.80885799999965</v>
      </c>
      <c r="BL36" s="38">
        <v>-6.00004899999999</v>
      </c>
      <c r="BM36" s="38">
        <v>-133.47622500000034</v>
      </c>
      <c r="BN36" s="38">
        <v>164.15766600000006</v>
      </c>
      <c r="BO36" s="78"/>
      <c r="BP36" s="198">
        <v>38.568628478825623</v>
      </c>
      <c r="BQ36" s="62">
        <v>732.8039410976869</v>
      </c>
      <c r="BS36" s="212">
        <v>0.17514934155533135</v>
      </c>
      <c r="BT36" s="42">
        <v>1.0105377512861504</v>
      </c>
      <c r="BU36" s="42">
        <v>-0.53514977083077908</v>
      </c>
      <c r="BV36" s="42">
        <v>-2.0377815431581014E-2</v>
      </c>
      <c r="BW36" s="42">
        <v>-0.10274837724826114</v>
      </c>
      <c r="BX36" s="42">
        <v>0.29564717324820711</v>
      </c>
      <c r="BY36" s="42">
        <v>-3.2640106856534179E-2</v>
      </c>
      <c r="BZ36" s="42">
        <v>0.24005166420592117</v>
      </c>
      <c r="CA36" s="42">
        <v>0.26635292630697127</v>
      </c>
      <c r="CB36" s="42">
        <v>-5.8547123719790317E-2</v>
      </c>
      <c r="CC36" s="42">
        <v>-0.13727914443054579</v>
      </c>
      <c r="CD36" s="42">
        <v>9.4121327343727579E-2</v>
      </c>
      <c r="CE36" s="42">
        <v>0.17146808128503688</v>
      </c>
      <c r="CF36" s="42">
        <v>-3.6637677051269191E-2</v>
      </c>
      <c r="CG36" s="42">
        <v>4.3657741626245805E-2</v>
      </c>
      <c r="CH36" s="42">
        <v>-0.19807357833630168</v>
      </c>
      <c r="CI36" s="42">
        <v>-5.0146188568852557E-3</v>
      </c>
      <c r="CJ36" s="42">
        <v>-0.10035899211726496</v>
      </c>
      <c r="CK36" s="42">
        <v>0.14080754600014678</v>
      </c>
      <c r="CL36" s="80"/>
      <c r="CM36" s="63">
        <v>6.3735070946238204E-2</v>
      </c>
      <c r="CN36" s="64">
        <v>0.62856841937068797</v>
      </c>
    </row>
    <row r="37" spans="1:92" ht="12" x14ac:dyDescent="0.3">
      <c r="A37" s="35" t="s">
        <v>132</v>
      </c>
      <c r="B37" s="98">
        <v>35</v>
      </c>
      <c r="C37" s="98">
        <v>41</v>
      </c>
      <c r="D37" s="98">
        <v>38</v>
      </c>
      <c r="E37" s="98">
        <v>37</v>
      </c>
      <c r="F37" s="98">
        <v>19</v>
      </c>
      <c r="G37" s="98">
        <v>25</v>
      </c>
      <c r="H37" s="98">
        <v>31</v>
      </c>
      <c r="I37" s="98">
        <v>39</v>
      </c>
      <c r="J37" s="98">
        <v>39</v>
      </c>
      <c r="K37" s="98">
        <v>41</v>
      </c>
      <c r="L37" s="98">
        <v>38</v>
      </c>
      <c r="M37" s="98">
        <v>36</v>
      </c>
      <c r="N37" s="98">
        <v>26</v>
      </c>
      <c r="O37" s="98">
        <v>40</v>
      </c>
      <c r="P37" s="98">
        <v>46</v>
      </c>
      <c r="Q37" s="98">
        <v>37</v>
      </c>
      <c r="R37" s="98">
        <v>40</v>
      </c>
      <c r="S37" s="98">
        <v>41</v>
      </c>
      <c r="T37" s="98">
        <v>41</v>
      </c>
      <c r="U37" s="98">
        <v>49</v>
      </c>
      <c r="V37" s="78"/>
      <c r="W37" s="60">
        <v>2018</v>
      </c>
      <c r="X37" s="39"/>
      <c r="Y37" s="220">
        <v>1892.9041498924776</v>
      </c>
      <c r="Z37" s="149">
        <v>1274.013791256978</v>
      </c>
      <c r="AA37" s="149">
        <v>492.35241509988299</v>
      </c>
      <c r="AB37" s="149">
        <v>2143.0811769010602</v>
      </c>
      <c r="AC37" s="149">
        <v>3535.9454917192693</v>
      </c>
      <c r="AD37" s="149">
        <v>3403.8597667918689</v>
      </c>
      <c r="AE37" s="149">
        <v>2491.7797058098736</v>
      </c>
      <c r="AF37" s="149">
        <v>1670.7610112691875</v>
      </c>
      <c r="AG37" s="149">
        <v>1596.0510883899874</v>
      </c>
      <c r="AH37" s="149">
        <v>1340.0540121220179</v>
      </c>
      <c r="AI37" s="149">
        <v>1415.6023579991081</v>
      </c>
      <c r="AJ37" s="149">
        <v>1750.0494455703742</v>
      </c>
      <c r="AK37" s="149">
        <v>2022.3413284071396</v>
      </c>
      <c r="AL37" s="149">
        <v>1174.320053689039</v>
      </c>
      <c r="AM37" s="40">
        <v>763.99922999999978</v>
      </c>
      <c r="AN37" s="40">
        <v>1398.4254160000007</v>
      </c>
      <c r="AO37" s="40">
        <v>1080.940128</v>
      </c>
      <c r="AP37" s="40">
        <v>909.28380200000015</v>
      </c>
      <c r="AQ37" s="40">
        <v>977.9381800000001</v>
      </c>
      <c r="AR37" s="40">
        <v>613.98395499999981</v>
      </c>
      <c r="AS37" s="80"/>
      <c r="AT37" s="60">
        <v>2018</v>
      </c>
      <c r="AV37" s="93">
        <v>618.89035863549952</v>
      </c>
      <c r="AW37" s="38">
        <v>781.66137615709499</v>
      </c>
      <c r="AX37" s="38">
        <v>-1650.7287618011771</v>
      </c>
      <c r="AY37" s="38">
        <v>-1392.8643148182091</v>
      </c>
      <c r="AZ37" s="38">
        <v>132.08572492740041</v>
      </c>
      <c r="BA37" s="38">
        <v>912.0800609819953</v>
      </c>
      <c r="BB37" s="38">
        <v>821.01869454068606</v>
      </c>
      <c r="BC37" s="38">
        <v>74.709922879200121</v>
      </c>
      <c r="BD37" s="38">
        <v>255.99707626796953</v>
      </c>
      <c r="BE37" s="38">
        <v>-75.548345877090242</v>
      </c>
      <c r="BF37" s="38">
        <v>-334.44708757126614</v>
      </c>
      <c r="BG37" s="38">
        <v>-272.29188283676535</v>
      </c>
      <c r="BH37" s="38">
        <v>848.02127471810059</v>
      </c>
      <c r="BI37" s="38">
        <v>410.32082368903923</v>
      </c>
      <c r="BJ37" s="38">
        <v>-634.42618600000094</v>
      </c>
      <c r="BK37" s="38">
        <v>317.48528800000076</v>
      </c>
      <c r="BL37" s="38">
        <v>171.65632599999981</v>
      </c>
      <c r="BM37" s="38">
        <v>-68.654377999999951</v>
      </c>
      <c r="BN37" s="38">
        <v>363.95422500000029</v>
      </c>
      <c r="BO37" s="78"/>
      <c r="BP37" s="198">
        <v>67.311589204867246</v>
      </c>
      <c r="BQ37" s="62">
        <v>1278.9201948924779</v>
      </c>
      <c r="BS37" s="212">
        <v>0.48577995221298576</v>
      </c>
      <c r="BT37" s="42">
        <v>1.5876054472049663</v>
      </c>
      <c r="BU37" s="42">
        <v>-0.77025955880409769</v>
      </c>
      <c r="BV37" s="42">
        <v>-0.39391566359835539</v>
      </c>
      <c r="BW37" s="42">
        <v>3.8804690550425125E-2</v>
      </c>
      <c r="BX37" s="42">
        <v>0.36603559249454309</v>
      </c>
      <c r="BY37" s="42">
        <v>0.49140403026103785</v>
      </c>
      <c r="BZ37" s="42">
        <v>4.6809230244981404E-2</v>
      </c>
      <c r="CA37" s="42">
        <v>0.19103489408056773</v>
      </c>
      <c r="CB37" s="42">
        <v>-5.3368338538143267E-2</v>
      </c>
      <c r="CC37" s="42">
        <v>-0.19110722180896067</v>
      </c>
      <c r="CD37" s="42">
        <v>-0.13464190194403591</v>
      </c>
      <c r="CE37" s="42">
        <v>0.72213811903671821</v>
      </c>
      <c r="CF37" s="42">
        <v>0.53706968224174689</v>
      </c>
      <c r="CG37" s="42">
        <v>-0.45367180740656721</v>
      </c>
      <c r="CH37" s="42">
        <v>0.29371218606475935</v>
      </c>
      <c r="CI37" s="42">
        <v>0.18878190244061965</v>
      </c>
      <c r="CJ37" s="42">
        <v>-7.0203188099272285E-2</v>
      </c>
      <c r="CK37" s="42">
        <v>0.59277481444934566</v>
      </c>
      <c r="CL37" s="80"/>
      <c r="CM37" s="63">
        <v>0.18288330847806655</v>
      </c>
      <c r="CN37" s="64">
        <v>2.0829863459420177</v>
      </c>
    </row>
    <row r="38" spans="1:92" ht="12" x14ac:dyDescent="0.3">
      <c r="A38" s="35" t="s">
        <v>105</v>
      </c>
      <c r="B38" s="98">
        <v>36</v>
      </c>
      <c r="C38" s="98">
        <v>28</v>
      </c>
      <c r="D38" s="98">
        <v>17</v>
      </c>
      <c r="E38" s="98">
        <v>36</v>
      </c>
      <c r="F38" s="98">
        <v>33</v>
      </c>
      <c r="G38" s="98">
        <v>31</v>
      </c>
      <c r="H38" s="98">
        <v>36</v>
      </c>
      <c r="I38" s="98">
        <v>34</v>
      </c>
      <c r="J38" s="98">
        <v>27</v>
      </c>
      <c r="K38" s="98">
        <v>32</v>
      </c>
      <c r="L38" s="98">
        <v>44</v>
      </c>
      <c r="M38" s="98">
        <v>45</v>
      </c>
      <c r="N38" s="98">
        <v>48</v>
      </c>
      <c r="O38" s="98">
        <v>38</v>
      </c>
      <c r="P38" s="98">
        <v>48</v>
      </c>
      <c r="Q38" s="98">
        <v>42</v>
      </c>
      <c r="R38" s="98">
        <v>46</v>
      </c>
      <c r="S38" s="98">
        <v>43</v>
      </c>
      <c r="T38" s="98">
        <v>38</v>
      </c>
      <c r="U38" s="98">
        <v>43</v>
      </c>
      <c r="V38" s="78"/>
      <c r="W38" s="60">
        <v>2021</v>
      </c>
      <c r="X38" s="39"/>
      <c r="Y38" s="220">
        <v>1835.5029389598885</v>
      </c>
      <c r="Z38" s="149">
        <v>2335.1591317050725</v>
      </c>
      <c r="AA38" s="149">
        <v>1464.1570377414055</v>
      </c>
      <c r="AB38" s="149">
        <v>2170.6752332693259</v>
      </c>
      <c r="AC38" s="149">
        <v>2375.1829719299644</v>
      </c>
      <c r="AD38" s="149">
        <v>2830.5077058934044</v>
      </c>
      <c r="AE38" s="149">
        <v>1998.8647575127527</v>
      </c>
      <c r="AF38" s="149">
        <v>2092.0557996571429</v>
      </c>
      <c r="AG38" s="149">
        <v>2487.2431367622353</v>
      </c>
      <c r="AH38" s="149">
        <v>2005.9868833573253</v>
      </c>
      <c r="AI38" s="149">
        <v>1082.2435818794918</v>
      </c>
      <c r="AJ38" s="149">
        <v>1172.435491838841</v>
      </c>
      <c r="AK38" s="149">
        <v>764.4819677491522</v>
      </c>
      <c r="AL38" s="149">
        <v>1223.406918663077</v>
      </c>
      <c r="AM38" s="40">
        <v>739.74625199999991</v>
      </c>
      <c r="AN38" s="40">
        <v>1148.374873</v>
      </c>
      <c r="AO38" s="40">
        <v>942.51736099999982</v>
      </c>
      <c r="AP38" s="40">
        <v>846.6877609999998</v>
      </c>
      <c r="AQ38" s="40">
        <v>1048.6160069999999</v>
      </c>
      <c r="AR38" s="40">
        <v>917.81260699999996</v>
      </c>
      <c r="AS38" s="80"/>
      <c r="AT38" s="60">
        <v>2017</v>
      </c>
      <c r="AV38" s="93">
        <v>-499.65619274518394</v>
      </c>
      <c r="AW38" s="38">
        <v>871.00209396366699</v>
      </c>
      <c r="AX38" s="38">
        <v>-706.5181955279204</v>
      </c>
      <c r="AY38" s="38">
        <v>-204.50773866063855</v>
      </c>
      <c r="AZ38" s="38">
        <v>-455.32473396343994</v>
      </c>
      <c r="BA38" s="38">
        <v>831.64294838065166</v>
      </c>
      <c r="BB38" s="38">
        <v>-93.191042144390167</v>
      </c>
      <c r="BC38" s="38">
        <v>-395.18733710509241</v>
      </c>
      <c r="BD38" s="38">
        <v>481.25625340491001</v>
      </c>
      <c r="BE38" s="38">
        <v>923.74330147783348</v>
      </c>
      <c r="BF38" s="38">
        <v>-90.191909959349232</v>
      </c>
      <c r="BG38" s="38">
        <v>407.95352408968881</v>
      </c>
      <c r="BH38" s="38">
        <v>-458.92495091392482</v>
      </c>
      <c r="BI38" s="38">
        <v>483.66066666307711</v>
      </c>
      <c r="BJ38" s="38">
        <v>-408.62862100000007</v>
      </c>
      <c r="BK38" s="38">
        <v>205.85751200000016</v>
      </c>
      <c r="BL38" s="38">
        <v>95.829600000000028</v>
      </c>
      <c r="BM38" s="38">
        <v>-201.92824600000006</v>
      </c>
      <c r="BN38" s="38">
        <v>130.8033999999999</v>
      </c>
      <c r="BO38" s="78"/>
      <c r="BP38" s="198">
        <v>48.299491155783606</v>
      </c>
      <c r="BQ38" s="62">
        <v>917.69033195988857</v>
      </c>
      <c r="BS38" s="212">
        <v>-0.21397093926543154</v>
      </c>
      <c r="BT38" s="42">
        <v>0.59488297464817474</v>
      </c>
      <c r="BU38" s="42">
        <v>-0.32548314215747964</v>
      </c>
      <c r="BV38" s="42">
        <v>-8.6101888181888131E-2</v>
      </c>
      <c r="BW38" s="42">
        <v>-0.16086327305006365</v>
      </c>
      <c r="BX38" s="42">
        <v>0.41605763734385404</v>
      </c>
      <c r="BY38" s="42">
        <v>-4.4545199109728761E-2</v>
      </c>
      <c r="BZ38" s="42">
        <v>-0.15888568803913838</v>
      </c>
      <c r="CA38" s="42">
        <v>0.2399099701985361</v>
      </c>
      <c r="CB38" s="42">
        <v>0.85354472592353292</v>
      </c>
      <c r="CC38" s="42">
        <v>-7.6926970044119636E-2</v>
      </c>
      <c r="CD38" s="42">
        <v>0.53363393945159698</v>
      </c>
      <c r="CE38" s="42">
        <v>-0.37512044759026864</v>
      </c>
      <c r="CF38" s="42">
        <v>0.65381969203012225</v>
      </c>
      <c r="CG38" s="42">
        <v>-0.3558320811500375</v>
      </c>
      <c r="CH38" s="42">
        <v>0.21841243516362163</v>
      </c>
      <c r="CI38" s="42">
        <v>0.11318174705492168</v>
      </c>
      <c r="CJ38" s="42">
        <v>-0.1925664348551186</v>
      </c>
      <c r="CK38" s="42">
        <v>0.14251645597629059</v>
      </c>
      <c r="CL38" s="80"/>
      <c r="CM38" s="63">
        <v>9.3455974439335593E-2</v>
      </c>
      <c r="CN38" s="64">
        <v>0.99986677559321069</v>
      </c>
    </row>
    <row r="39" spans="1:92" ht="12" x14ac:dyDescent="0.3">
      <c r="A39" s="35" t="s">
        <v>161</v>
      </c>
      <c r="B39" s="98">
        <v>37</v>
      </c>
      <c r="C39" s="98">
        <v>40</v>
      </c>
      <c r="D39" s="98">
        <v>46</v>
      </c>
      <c r="E39" s="98">
        <v>45</v>
      </c>
      <c r="F39" s="98">
        <v>45</v>
      </c>
      <c r="G39" s="98">
        <v>45</v>
      </c>
      <c r="H39" s="98">
        <v>48</v>
      </c>
      <c r="I39" s="98">
        <v>45</v>
      </c>
      <c r="J39" s="98">
        <v>50</v>
      </c>
      <c r="K39" s="98">
        <v>49</v>
      </c>
      <c r="L39" s="98">
        <v>54</v>
      </c>
      <c r="M39" s="98">
        <v>51</v>
      </c>
      <c r="N39" s="98">
        <v>50</v>
      </c>
      <c r="O39" s="98">
        <v>46</v>
      </c>
      <c r="P39" s="98">
        <v>58</v>
      </c>
      <c r="Q39" s="98">
        <v>51</v>
      </c>
      <c r="R39" s="98">
        <v>48</v>
      </c>
      <c r="S39" s="98">
        <v>47</v>
      </c>
      <c r="T39" s="98">
        <v>18</v>
      </c>
      <c r="U39" s="98">
        <v>54</v>
      </c>
      <c r="V39" s="78"/>
      <c r="W39" s="60">
        <v>2004</v>
      </c>
      <c r="X39" s="39"/>
      <c r="Y39" s="220">
        <v>1774.2187538254748</v>
      </c>
      <c r="Z39" s="149">
        <v>1350.4111717342983</v>
      </c>
      <c r="AA39" s="149">
        <v>333.56900788046141</v>
      </c>
      <c r="AB39" s="149">
        <v>1140.8016951081124</v>
      </c>
      <c r="AC39" s="149">
        <v>1100.2633527824592</v>
      </c>
      <c r="AD39" s="149">
        <v>1285.6285142466895</v>
      </c>
      <c r="AE39" s="149">
        <v>998.0565418756006</v>
      </c>
      <c r="AF39" s="149">
        <v>1258.6834353856843</v>
      </c>
      <c r="AG39" s="149">
        <v>905.07739436271288</v>
      </c>
      <c r="AH39" s="149">
        <v>810.29246049555616</v>
      </c>
      <c r="AI39" s="149">
        <v>553.32759328583609</v>
      </c>
      <c r="AJ39" s="149">
        <v>620.08312038188876</v>
      </c>
      <c r="AK39" s="149">
        <v>688.47602031219162</v>
      </c>
      <c r="AL39" s="149">
        <v>940.00079839529963</v>
      </c>
      <c r="AM39" s="40">
        <v>538.36494200000004</v>
      </c>
      <c r="AN39" s="40">
        <v>557.39081899999985</v>
      </c>
      <c r="AO39" s="40">
        <v>931.6544369999998</v>
      </c>
      <c r="AP39" s="40">
        <v>818.01730899999995</v>
      </c>
      <c r="AQ39" s="40">
        <v>2598.9577550000017</v>
      </c>
      <c r="AR39" s="40">
        <v>536.96321400000033</v>
      </c>
      <c r="AS39" s="80"/>
      <c r="AT39" s="60">
        <v>2004</v>
      </c>
      <c r="AV39" s="93">
        <v>423.80758209117653</v>
      </c>
      <c r="AW39" s="38">
        <v>1016.8421638538368</v>
      </c>
      <c r="AX39" s="38">
        <v>-807.23268722765101</v>
      </c>
      <c r="AY39" s="38">
        <v>40.538342325653275</v>
      </c>
      <c r="AZ39" s="38">
        <v>-185.36516146423037</v>
      </c>
      <c r="BA39" s="38">
        <v>287.57197237108892</v>
      </c>
      <c r="BB39" s="38">
        <v>-260.62689351008373</v>
      </c>
      <c r="BC39" s="38">
        <v>353.60604102297145</v>
      </c>
      <c r="BD39" s="38">
        <v>94.784933867156724</v>
      </c>
      <c r="BE39" s="38">
        <v>256.96486720972007</v>
      </c>
      <c r="BF39" s="38">
        <v>-66.755527096052674</v>
      </c>
      <c r="BG39" s="38">
        <v>-68.39289993030286</v>
      </c>
      <c r="BH39" s="38">
        <v>-251.524778083108</v>
      </c>
      <c r="BI39" s="38">
        <v>401.63585639529958</v>
      </c>
      <c r="BJ39" s="38">
        <v>-19.025876999999809</v>
      </c>
      <c r="BK39" s="38">
        <v>-374.26361799999995</v>
      </c>
      <c r="BL39" s="38">
        <v>113.63712799999985</v>
      </c>
      <c r="BM39" s="38">
        <v>-1780.9404460000019</v>
      </c>
      <c r="BN39" s="38">
        <v>2061.9945410000014</v>
      </c>
      <c r="BO39" s="78"/>
      <c r="BP39" s="198">
        <v>65.118712622393403</v>
      </c>
      <c r="BQ39" s="62">
        <v>1237.2555398254744</v>
      </c>
      <c r="BS39" s="212">
        <v>0.31383595675300247</v>
      </c>
      <c r="BT39" s="42">
        <v>3.0483712210405196</v>
      </c>
      <c r="BU39" s="42">
        <v>-0.70760123401740782</v>
      </c>
      <c r="BV39" s="42">
        <v>3.6844217544041324E-2</v>
      </c>
      <c r="BW39" s="42">
        <v>-0.1441825219416859</v>
      </c>
      <c r="BX39" s="42">
        <v>0.28813194473999282</v>
      </c>
      <c r="BY39" s="42">
        <v>-0.20706309957135705</v>
      </c>
      <c r="BZ39" s="42">
        <v>0.39069149580512286</v>
      </c>
      <c r="CA39" s="42">
        <v>0.11697620117209095</v>
      </c>
      <c r="CB39" s="42">
        <v>0.464399155812528</v>
      </c>
      <c r="CC39" s="42">
        <v>-0.10765577210832666</v>
      </c>
      <c r="CD39" s="42">
        <v>-9.9339552740398851E-2</v>
      </c>
      <c r="CE39" s="42">
        <v>-0.2675793238819506</v>
      </c>
      <c r="CF39" s="42">
        <v>0.74602899457613558</v>
      </c>
      <c r="CG39" s="42">
        <v>-3.4133818411529737E-2</v>
      </c>
      <c r="CH39" s="42">
        <v>-0.40171935337436715</v>
      </c>
      <c r="CI39" s="42">
        <v>0.13891775485645597</v>
      </c>
      <c r="CJ39" s="42">
        <v>-0.68525178701875467</v>
      </c>
      <c r="CK39" s="42">
        <v>3.8401039163178137</v>
      </c>
      <c r="CL39" s="80"/>
      <c r="CM39" s="63">
        <v>0.35419865239746973</v>
      </c>
      <c r="CN39" s="64">
        <v>2.30417188285355</v>
      </c>
    </row>
    <row r="40" spans="1:92" ht="12" x14ac:dyDescent="0.3">
      <c r="A40" s="35" t="s">
        <v>119</v>
      </c>
      <c r="B40" s="98">
        <v>38</v>
      </c>
      <c r="C40" s="98">
        <v>27</v>
      </c>
      <c r="D40" s="98">
        <v>29</v>
      </c>
      <c r="E40" s="98">
        <v>38</v>
      </c>
      <c r="F40" s="98">
        <v>35</v>
      </c>
      <c r="G40" s="98">
        <v>36</v>
      </c>
      <c r="H40" s="98">
        <v>27</v>
      </c>
      <c r="I40" s="98">
        <v>35</v>
      </c>
      <c r="J40" s="98">
        <v>36</v>
      </c>
      <c r="K40" s="98">
        <v>42</v>
      </c>
      <c r="L40" s="98">
        <v>35</v>
      </c>
      <c r="M40" s="98">
        <v>42</v>
      </c>
      <c r="N40" s="98">
        <v>41</v>
      </c>
      <c r="O40" s="98">
        <v>43</v>
      </c>
      <c r="P40" s="98">
        <v>43</v>
      </c>
      <c r="Q40" s="98">
        <v>47</v>
      </c>
      <c r="R40" s="98">
        <v>44</v>
      </c>
      <c r="S40" s="98">
        <v>46</v>
      </c>
      <c r="T40" s="98">
        <v>46</v>
      </c>
      <c r="U40" s="98">
        <v>39</v>
      </c>
      <c r="V40" s="78"/>
      <c r="W40" s="60">
        <v>2022</v>
      </c>
      <c r="X40" s="39"/>
      <c r="Y40" s="220">
        <v>1655.3094221574979</v>
      </c>
      <c r="Z40" s="149">
        <v>2404.0563476892348</v>
      </c>
      <c r="AA40" s="149">
        <v>800.6122211797782</v>
      </c>
      <c r="AB40" s="149">
        <v>1960.5441169605554</v>
      </c>
      <c r="AC40" s="149">
        <v>2337.6613241128912</v>
      </c>
      <c r="AD40" s="149">
        <v>2279.5271460057875</v>
      </c>
      <c r="AE40" s="149">
        <v>2884.4555090217495</v>
      </c>
      <c r="AF40" s="149">
        <v>2017.3832395755396</v>
      </c>
      <c r="AG40" s="149">
        <v>1935.4106208173594</v>
      </c>
      <c r="AH40" s="149">
        <v>1332.0416121159381</v>
      </c>
      <c r="AI40" s="149">
        <v>1572.427674179997</v>
      </c>
      <c r="AJ40" s="149">
        <v>1246.6411377541369</v>
      </c>
      <c r="AK40" s="149">
        <v>1277.559309507853</v>
      </c>
      <c r="AL40" s="149">
        <v>1107.586392148715</v>
      </c>
      <c r="AM40" s="40">
        <v>928.62860799999976</v>
      </c>
      <c r="AN40" s="40">
        <v>855.50973199999953</v>
      </c>
      <c r="AO40" s="40">
        <v>957.02849099999969</v>
      </c>
      <c r="AP40" s="40">
        <v>834.28776399999958</v>
      </c>
      <c r="AQ40" s="40">
        <v>802.32783899999993</v>
      </c>
      <c r="AR40" s="40">
        <v>981.28831799999978</v>
      </c>
      <c r="AS40" s="80"/>
      <c r="AT40" s="60">
        <v>2016</v>
      </c>
      <c r="AV40" s="93">
        <v>-748.74692553173691</v>
      </c>
      <c r="AW40" s="38">
        <v>1603.4441265094565</v>
      </c>
      <c r="AX40" s="38">
        <v>-1159.9318957807773</v>
      </c>
      <c r="AY40" s="38">
        <v>-377.11720715233582</v>
      </c>
      <c r="AZ40" s="38">
        <v>58.134178107103708</v>
      </c>
      <c r="BA40" s="38">
        <v>-604.92836301596208</v>
      </c>
      <c r="BB40" s="38">
        <v>867.07226944620993</v>
      </c>
      <c r="BC40" s="38">
        <v>81.972618758180261</v>
      </c>
      <c r="BD40" s="38">
        <v>603.36900870142131</v>
      </c>
      <c r="BE40" s="38">
        <v>-240.38606206405893</v>
      </c>
      <c r="BF40" s="38">
        <v>325.78653642586005</v>
      </c>
      <c r="BG40" s="38">
        <v>-30.918171753716024</v>
      </c>
      <c r="BH40" s="38">
        <v>169.97291735913791</v>
      </c>
      <c r="BI40" s="38">
        <v>178.95778414871529</v>
      </c>
      <c r="BJ40" s="38">
        <v>73.118876000000228</v>
      </c>
      <c r="BK40" s="38">
        <v>-101.51875900000016</v>
      </c>
      <c r="BL40" s="38">
        <v>122.74072700000011</v>
      </c>
      <c r="BM40" s="38">
        <v>31.959924999999657</v>
      </c>
      <c r="BN40" s="38">
        <v>-178.96047899999985</v>
      </c>
      <c r="BO40" s="78"/>
      <c r="BP40" s="198">
        <v>35.474794955657785</v>
      </c>
      <c r="BQ40" s="62">
        <v>674.02110415749814</v>
      </c>
      <c r="BS40" s="212">
        <v>-0.31145148750420437</v>
      </c>
      <c r="BT40" s="42">
        <v>2.0027724834709986</v>
      </c>
      <c r="BU40" s="42">
        <v>-0.59163774267881686</v>
      </c>
      <c r="BV40" s="42">
        <v>-0.16132243078258834</v>
      </c>
      <c r="BW40" s="42">
        <v>2.5502735604165494E-2</v>
      </c>
      <c r="BX40" s="42">
        <v>-0.20972012261028805</v>
      </c>
      <c r="BY40" s="42">
        <v>0.42980047243212116</v>
      </c>
      <c r="BZ40" s="42">
        <v>4.2354122622082935E-2</v>
      </c>
      <c r="CA40" s="42">
        <v>0.45296558546919141</v>
      </c>
      <c r="CB40" s="42">
        <v>-0.15287575130564746</v>
      </c>
      <c r="CC40" s="42">
        <v>0.26133145021411264</v>
      </c>
      <c r="CD40" s="42">
        <v>-2.4200967832660902E-2</v>
      </c>
      <c r="CE40" s="42">
        <v>0.15346244641864093</v>
      </c>
      <c r="CF40" s="42">
        <v>0.1927119007609932</v>
      </c>
      <c r="CG40" s="42">
        <v>8.546819897543867E-2</v>
      </c>
      <c r="CH40" s="42">
        <v>-0.10607704990467226</v>
      </c>
      <c r="CI40" s="42">
        <v>0.14712037296522085</v>
      </c>
      <c r="CJ40" s="42">
        <v>3.983399733434867E-2</v>
      </c>
      <c r="CK40" s="42">
        <v>-0.18237298428737625</v>
      </c>
      <c r="CL40" s="80"/>
      <c r="CM40" s="63">
        <v>0.11019290680847682</v>
      </c>
      <c r="CN40" s="64">
        <v>0.68687366576547615</v>
      </c>
    </row>
    <row r="41" spans="1:92" ht="12" x14ac:dyDescent="0.3">
      <c r="A41" s="35" t="s">
        <v>130</v>
      </c>
      <c r="B41" s="98">
        <v>39</v>
      </c>
      <c r="C41" s="98">
        <v>47</v>
      </c>
      <c r="D41" s="98">
        <v>50</v>
      </c>
      <c r="E41" s="98">
        <v>51</v>
      </c>
      <c r="F41" s="98">
        <v>51</v>
      </c>
      <c r="G41" s="98">
        <v>53</v>
      </c>
      <c r="H41" s="98">
        <v>63</v>
      </c>
      <c r="I41" s="98">
        <v>51</v>
      </c>
      <c r="J41" s="98">
        <v>54</v>
      </c>
      <c r="K41" s="98">
        <v>51</v>
      </c>
      <c r="L41" s="98">
        <v>55</v>
      </c>
      <c r="M41" s="98">
        <v>47</v>
      </c>
      <c r="N41" s="98">
        <v>59</v>
      </c>
      <c r="O41" s="98">
        <v>62</v>
      </c>
      <c r="P41" s="98">
        <v>45</v>
      </c>
      <c r="Q41" s="98">
        <v>46</v>
      </c>
      <c r="R41" s="98">
        <v>53</v>
      </c>
      <c r="S41" s="98">
        <v>50</v>
      </c>
      <c r="T41" s="98">
        <v>60</v>
      </c>
      <c r="U41" s="98">
        <v>46</v>
      </c>
      <c r="V41" s="78"/>
      <c r="W41" s="60">
        <v>2023</v>
      </c>
      <c r="X41" s="39"/>
      <c r="Y41" s="220">
        <v>1500.7969393153587</v>
      </c>
      <c r="Z41" s="149">
        <v>797.61278849854307</v>
      </c>
      <c r="AA41" s="149">
        <v>269.20491125896967</v>
      </c>
      <c r="AB41" s="149">
        <v>989.10822512291975</v>
      </c>
      <c r="AC41" s="149">
        <v>839.317886279753</v>
      </c>
      <c r="AD41" s="149">
        <v>973.21169109916457</v>
      </c>
      <c r="AE41" s="149">
        <v>457.15933305972783</v>
      </c>
      <c r="AF41" s="149">
        <v>825.06690692315851</v>
      </c>
      <c r="AG41" s="149">
        <v>724.5450774475355</v>
      </c>
      <c r="AH41" s="149">
        <v>646.95456185836792</v>
      </c>
      <c r="AI41" s="149">
        <v>536.96887336802968</v>
      </c>
      <c r="AJ41" s="149">
        <v>842.80663958706521</v>
      </c>
      <c r="AK41" s="149">
        <v>453.07589422952748</v>
      </c>
      <c r="AL41" s="149">
        <v>383.36366288197405</v>
      </c>
      <c r="AM41" s="40">
        <v>792.73686299999997</v>
      </c>
      <c r="AN41" s="40">
        <v>873.61605900000006</v>
      </c>
      <c r="AO41" s="40">
        <v>563.62758599999995</v>
      </c>
      <c r="AP41" s="40">
        <v>667.10604000000001</v>
      </c>
      <c r="AQ41" s="40">
        <v>424.37662200000005</v>
      </c>
      <c r="AR41" s="40">
        <v>758.12241800000004</v>
      </c>
      <c r="AS41" s="80"/>
      <c r="AT41" s="60">
        <v>2023</v>
      </c>
      <c r="AV41" s="93">
        <v>703.18415081681565</v>
      </c>
      <c r="AW41" s="38">
        <v>528.40787723957339</v>
      </c>
      <c r="AX41" s="38">
        <v>-719.90331386395007</v>
      </c>
      <c r="AY41" s="38">
        <v>149.79033884316675</v>
      </c>
      <c r="AZ41" s="38">
        <v>-133.89380481941157</v>
      </c>
      <c r="BA41" s="38">
        <v>516.05235803943674</v>
      </c>
      <c r="BB41" s="38">
        <v>-367.90757386343068</v>
      </c>
      <c r="BC41" s="38">
        <v>100.52182947562301</v>
      </c>
      <c r="BD41" s="38">
        <v>77.59051558916758</v>
      </c>
      <c r="BE41" s="38">
        <v>109.98568849033825</v>
      </c>
      <c r="BF41" s="38">
        <v>-305.83776621903553</v>
      </c>
      <c r="BG41" s="38">
        <v>389.73074535753773</v>
      </c>
      <c r="BH41" s="38">
        <v>69.712231347553427</v>
      </c>
      <c r="BI41" s="38">
        <v>-409.37320011802592</v>
      </c>
      <c r="BJ41" s="38">
        <v>-80.879196000000093</v>
      </c>
      <c r="BK41" s="38">
        <v>309.98847300000011</v>
      </c>
      <c r="BL41" s="38">
        <v>-103.47845400000006</v>
      </c>
      <c r="BM41" s="38">
        <v>242.72941799999995</v>
      </c>
      <c r="BN41" s="38">
        <v>-333.74579599999998</v>
      </c>
      <c r="BO41" s="78"/>
      <c r="BP41" s="198">
        <v>39.088132700808359</v>
      </c>
      <c r="BQ41" s="62">
        <v>742.67452131535867</v>
      </c>
      <c r="BS41" s="212">
        <v>0.88161092820554754</v>
      </c>
      <c r="BT41" s="42">
        <v>1.9628463491561479</v>
      </c>
      <c r="BU41" s="42">
        <v>-0.72783068179873367</v>
      </c>
      <c r="BV41" s="42">
        <v>0.17846675412471802</v>
      </c>
      <c r="BW41" s="42">
        <v>-0.13757932220089675</v>
      </c>
      <c r="BX41" s="42">
        <v>1.1288238491939846</v>
      </c>
      <c r="BY41" s="42">
        <v>-0.44591241119515079</v>
      </c>
      <c r="BZ41" s="42">
        <v>0.13873785441997133</v>
      </c>
      <c r="CA41" s="42">
        <v>0.11993193983560446</v>
      </c>
      <c r="CB41" s="42">
        <v>0.20482693494033466</v>
      </c>
      <c r="CC41" s="42">
        <v>-0.36288011016249389</v>
      </c>
      <c r="CD41" s="42">
        <v>0.86018865784128606</v>
      </c>
      <c r="CE41" s="42">
        <v>0.1818436072513625</v>
      </c>
      <c r="CF41" s="42">
        <v>-0.51640489956378621</v>
      </c>
      <c r="CG41" s="42">
        <v>-9.2579795399571618E-2</v>
      </c>
      <c r="CH41" s="42">
        <v>0.54998811396005753</v>
      </c>
      <c r="CI41" s="42">
        <v>-0.15511545061112031</v>
      </c>
      <c r="CJ41" s="42">
        <v>0.57196698738037433</v>
      </c>
      <c r="CK41" s="42">
        <v>-0.44022678669818727</v>
      </c>
      <c r="CL41" s="80"/>
      <c r="CM41" s="63">
        <v>0.20530013256207624</v>
      </c>
      <c r="CN41" s="64">
        <v>0.97962347990527121</v>
      </c>
    </row>
    <row r="42" spans="1:92" ht="12" x14ac:dyDescent="0.3">
      <c r="A42" s="35" t="s">
        <v>26</v>
      </c>
      <c r="B42" s="98">
        <v>40</v>
      </c>
      <c r="C42" s="98">
        <v>34</v>
      </c>
      <c r="D42" s="98">
        <v>16</v>
      </c>
      <c r="E42" s="98">
        <v>24</v>
      </c>
      <c r="F42" s="98">
        <v>32</v>
      </c>
      <c r="G42" s="98">
        <v>37</v>
      </c>
      <c r="H42" s="98">
        <v>32</v>
      </c>
      <c r="I42" s="98">
        <v>46</v>
      </c>
      <c r="J42" s="98">
        <v>40</v>
      </c>
      <c r="K42" s="98">
        <v>44</v>
      </c>
      <c r="L42" s="98">
        <v>42</v>
      </c>
      <c r="M42" s="98">
        <v>40</v>
      </c>
      <c r="N42" s="98">
        <v>43</v>
      </c>
      <c r="O42" s="98">
        <v>42</v>
      </c>
      <c r="P42" s="98">
        <v>41</v>
      </c>
      <c r="Q42" s="98">
        <v>31</v>
      </c>
      <c r="R42" s="98">
        <v>56</v>
      </c>
      <c r="S42" s="98">
        <v>52</v>
      </c>
      <c r="T42" s="98">
        <v>55</v>
      </c>
      <c r="U42" s="98">
        <v>78</v>
      </c>
      <c r="V42" s="78"/>
      <c r="W42" s="60">
        <v>2021</v>
      </c>
      <c r="X42" s="39"/>
      <c r="Y42" s="220">
        <v>1420.4002096914348</v>
      </c>
      <c r="Z42" s="149">
        <v>1672.7480262473237</v>
      </c>
      <c r="AA42" s="149">
        <v>1533.950919348765</v>
      </c>
      <c r="AB42" s="149">
        <v>2982.9917647319908</v>
      </c>
      <c r="AC42" s="149">
        <v>2428.5785675387001</v>
      </c>
      <c r="AD42" s="149">
        <v>2125.9623978950221</v>
      </c>
      <c r="AE42" s="149">
        <v>2425.577027243316</v>
      </c>
      <c r="AF42" s="149">
        <v>1176.0922607696205</v>
      </c>
      <c r="AG42" s="149">
        <v>1545.2459270071986</v>
      </c>
      <c r="AH42" s="149">
        <v>1190.7712634628513</v>
      </c>
      <c r="AI42" s="149">
        <v>1152.8848899332654</v>
      </c>
      <c r="AJ42" s="149">
        <v>1577.5396753058312</v>
      </c>
      <c r="AK42" s="149">
        <v>1085.8682648944773</v>
      </c>
      <c r="AL42" s="149">
        <v>1111.0766401224789</v>
      </c>
      <c r="AM42" s="40">
        <v>1079.565073</v>
      </c>
      <c r="AN42" s="40">
        <v>1752.0392449999997</v>
      </c>
      <c r="AO42" s="40">
        <v>447.8707849999999</v>
      </c>
      <c r="AP42" s="40">
        <v>561.25299400000017</v>
      </c>
      <c r="AQ42" s="40">
        <v>447.20279200000004</v>
      </c>
      <c r="AR42" s="40">
        <v>180.36387999999997</v>
      </c>
      <c r="AS42" s="80"/>
      <c r="AT42" s="60">
        <v>2019</v>
      </c>
      <c r="AV42" s="93">
        <v>-252.34781655588881</v>
      </c>
      <c r="AW42" s="38">
        <v>138.7971068985587</v>
      </c>
      <c r="AX42" s="38">
        <v>-1449.0408453832258</v>
      </c>
      <c r="AY42" s="38">
        <v>554.41319719329067</v>
      </c>
      <c r="AZ42" s="38">
        <v>302.61616964367795</v>
      </c>
      <c r="BA42" s="38">
        <v>-299.61462934829387</v>
      </c>
      <c r="BB42" s="38">
        <v>1249.4847664736956</v>
      </c>
      <c r="BC42" s="38">
        <v>-369.15366623757814</v>
      </c>
      <c r="BD42" s="38">
        <v>354.47466354434732</v>
      </c>
      <c r="BE42" s="38">
        <v>37.886373529585853</v>
      </c>
      <c r="BF42" s="38">
        <v>-424.65478537256581</v>
      </c>
      <c r="BG42" s="38">
        <v>491.67141041135392</v>
      </c>
      <c r="BH42" s="38">
        <v>-25.208375228001614</v>
      </c>
      <c r="BI42" s="38">
        <v>31.511567122478937</v>
      </c>
      <c r="BJ42" s="38">
        <v>-672.47417199999973</v>
      </c>
      <c r="BK42" s="38">
        <v>1304.1684599999999</v>
      </c>
      <c r="BL42" s="38">
        <v>-113.38220900000027</v>
      </c>
      <c r="BM42" s="38">
        <v>114.05020200000013</v>
      </c>
      <c r="BN42" s="38">
        <v>266.83891200000005</v>
      </c>
      <c r="BO42" s="78"/>
      <c r="BP42" s="198">
        <v>65.265069983759716</v>
      </c>
      <c r="BQ42" s="62">
        <v>1240.036329691435</v>
      </c>
      <c r="BS42" s="212">
        <v>-0.15085823602614612</v>
      </c>
      <c r="BT42" s="42">
        <v>9.0483408007268284E-2</v>
      </c>
      <c r="BU42" s="42">
        <v>-0.48576763185044058</v>
      </c>
      <c r="BV42" s="42">
        <v>0.22828711601254636</v>
      </c>
      <c r="BW42" s="42">
        <v>0.14234314301292783</v>
      </c>
      <c r="BX42" s="42">
        <v>-0.12352303224474703</v>
      </c>
      <c r="BY42" s="42">
        <v>1.0624036975262876</v>
      </c>
      <c r="BZ42" s="42">
        <v>-0.23889638521976087</v>
      </c>
      <c r="CA42" s="42">
        <v>0.29768493280019936</v>
      </c>
      <c r="CB42" s="42">
        <v>3.2862234435025783E-2</v>
      </c>
      <c r="CC42" s="42">
        <v>-0.26918802234894013</v>
      </c>
      <c r="CD42" s="42">
        <v>0.45279103028131473</v>
      </c>
      <c r="CE42" s="42">
        <v>-2.2688241582707325E-2</v>
      </c>
      <c r="CF42" s="42">
        <v>2.9189131725900985E-2</v>
      </c>
      <c r="CG42" s="42">
        <v>-0.38382369225981572</v>
      </c>
      <c r="CH42" s="42">
        <v>2.9119301898649184</v>
      </c>
      <c r="CI42" s="42">
        <v>-0.20201622122660823</v>
      </c>
      <c r="CJ42" s="42">
        <v>0.2550301653751752</v>
      </c>
      <c r="CK42" s="42">
        <v>1.4794476144558439</v>
      </c>
      <c r="CL42" s="80"/>
      <c r="CM42" s="63">
        <v>0.26872058951253908</v>
      </c>
      <c r="CN42" s="64">
        <v>6.8751921376466019</v>
      </c>
    </row>
    <row r="43" spans="1:92" ht="12" x14ac:dyDescent="0.3">
      <c r="A43" s="35" t="s">
        <v>180</v>
      </c>
      <c r="B43" s="98">
        <v>41</v>
      </c>
      <c r="C43" s="98">
        <v>38</v>
      </c>
      <c r="D43" s="98">
        <v>26</v>
      </c>
      <c r="E43" s="98">
        <v>33</v>
      </c>
      <c r="F43" s="98">
        <v>42</v>
      </c>
      <c r="G43" s="98">
        <v>35</v>
      </c>
      <c r="H43" s="98">
        <v>37</v>
      </c>
      <c r="I43" s="98">
        <v>23</v>
      </c>
      <c r="J43" s="98">
        <v>33</v>
      </c>
      <c r="K43" s="98">
        <v>23</v>
      </c>
      <c r="L43" s="98">
        <v>30</v>
      </c>
      <c r="M43" s="98">
        <v>37</v>
      </c>
      <c r="N43" s="98">
        <v>34</v>
      </c>
      <c r="O43" s="98">
        <v>30</v>
      </c>
      <c r="P43" s="98">
        <v>20</v>
      </c>
      <c r="Q43" s="98">
        <v>16</v>
      </c>
      <c r="R43" s="98">
        <v>16</v>
      </c>
      <c r="S43" s="98">
        <v>25</v>
      </c>
      <c r="T43" s="98">
        <v>28</v>
      </c>
      <c r="U43" s="98">
        <v>18</v>
      </c>
      <c r="V43" s="78"/>
      <c r="W43" s="60">
        <v>2007</v>
      </c>
      <c r="X43" s="39"/>
      <c r="Y43" s="220">
        <v>1364.0335899667359</v>
      </c>
      <c r="Z43" s="149">
        <v>1476.9799693368125</v>
      </c>
      <c r="AA43" s="149">
        <v>826.81707505367251</v>
      </c>
      <c r="AB43" s="149">
        <v>2478.7586502077324</v>
      </c>
      <c r="AC43" s="149">
        <v>1708.4538073885728</v>
      </c>
      <c r="AD43" s="149">
        <v>2342.56098693589</v>
      </c>
      <c r="AE43" s="149">
        <v>1871.0748129828628</v>
      </c>
      <c r="AF43" s="149">
        <v>3174.9341009059249</v>
      </c>
      <c r="AG43" s="149">
        <v>2321.8047390783754</v>
      </c>
      <c r="AH43" s="149">
        <v>2586.8223592695899</v>
      </c>
      <c r="AI43" s="149">
        <v>1983.2835423103345</v>
      </c>
      <c r="AJ43" s="149">
        <v>1704.1223850840101</v>
      </c>
      <c r="AK43" s="149">
        <v>1642.6904870775636</v>
      </c>
      <c r="AL43" s="149">
        <v>1935.3730660726455</v>
      </c>
      <c r="AM43" s="40">
        <v>2817.7276459999994</v>
      </c>
      <c r="AN43" s="40">
        <v>3494.515128999999</v>
      </c>
      <c r="AO43" s="40">
        <v>3712.8565859999967</v>
      </c>
      <c r="AP43" s="40">
        <v>2529.2377470000006</v>
      </c>
      <c r="AQ43" s="40">
        <v>1970.9650050000002</v>
      </c>
      <c r="AR43" s="40">
        <v>1998.6099960000008</v>
      </c>
      <c r="AS43" s="80"/>
      <c r="AT43" s="60">
        <v>2006</v>
      </c>
      <c r="AV43" s="93">
        <v>-112.94637937007656</v>
      </c>
      <c r="AW43" s="38">
        <v>650.16289428313996</v>
      </c>
      <c r="AX43" s="38">
        <v>-1651.94157515406</v>
      </c>
      <c r="AY43" s="38">
        <v>770.3048428191596</v>
      </c>
      <c r="AZ43" s="38">
        <v>-634.10717954731717</v>
      </c>
      <c r="BA43" s="38">
        <v>471.48617395302722</v>
      </c>
      <c r="BB43" s="38">
        <v>-1303.8592879230621</v>
      </c>
      <c r="BC43" s="38">
        <v>853.12936182754947</v>
      </c>
      <c r="BD43" s="38">
        <v>-265.01762019121452</v>
      </c>
      <c r="BE43" s="38">
        <v>603.53881695925543</v>
      </c>
      <c r="BF43" s="38">
        <v>279.16115722632435</v>
      </c>
      <c r="BG43" s="38">
        <v>61.431898006446545</v>
      </c>
      <c r="BH43" s="38">
        <v>-292.68257899508194</v>
      </c>
      <c r="BI43" s="38">
        <v>-882.35457992735383</v>
      </c>
      <c r="BJ43" s="38">
        <v>-676.78748299999961</v>
      </c>
      <c r="BK43" s="38">
        <v>-218.34145699999772</v>
      </c>
      <c r="BL43" s="38">
        <v>1183.6188389999961</v>
      </c>
      <c r="BM43" s="38">
        <v>558.27274200000033</v>
      </c>
      <c r="BN43" s="38">
        <v>-27.644991000000573</v>
      </c>
      <c r="BO43" s="78"/>
      <c r="BP43" s="198">
        <v>-33.398758212277109</v>
      </c>
      <c r="BQ43" s="62">
        <v>-634.5764060332649</v>
      </c>
      <c r="BS43" s="212">
        <v>-7.6471165293318988E-2</v>
      </c>
      <c r="BT43" s="42">
        <v>0.78634430020804169</v>
      </c>
      <c r="BU43" s="42">
        <v>-0.66643905610399745</v>
      </c>
      <c r="BV43" s="42">
        <v>0.45087835532211185</v>
      </c>
      <c r="BW43" s="42">
        <v>-0.27068972081565323</v>
      </c>
      <c r="BX43" s="42">
        <v>0.25198681029829317</v>
      </c>
      <c r="BY43" s="42">
        <v>-0.41067286642296708</v>
      </c>
      <c r="BZ43" s="42">
        <v>0.36744233805216253</v>
      </c>
      <c r="CA43" s="42">
        <v>-0.10244909908156363</v>
      </c>
      <c r="CB43" s="42">
        <v>0.30431292555183043</v>
      </c>
      <c r="CC43" s="42">
        <v>0.16381520462954446</v>
      </c>
      <c r="CD43" s="42">
        <v>3.7397122884504697E-2</v>
      </c>
      <c r="CE43" s="42">
        <v>-0.15122799016161148</v>
      </c>
      <c r="CF43" s="42">
        <v>-0.31314402624395943</v>
      </c>
      <c r="CG43" s="42">
        <v>-0.19367135582946271</v>
      </c>
      <c r="CH43" s="42">
        <v>-5.8806865264684371E-2</v>
      </c>
      <c r="CI43" s="42">
        <v>0.46797452726771915</v>
      </c>
      <c r="CJ43" s="42">
        <v>0.28324842936518824</v>
      </c>
      <c r="CK43" s="42">
        <v>-1.3832108843310653E-2</v>
      </c>
      <c r="CL43" s="80"/>
      <c r="CM43" s="63">
        <v>4.5052408395729854E-2</v>
      </c>
      <c r="CN43" s="64">
        <v>-0.31750887231791103</v>
      </c>
    </row>
    <row r="44" spans="1:92" ht="12" x14ac:dyDescent="0.3">
      <c r="A44" s="35" t="s">
        <v>159</v>
      </c>
      <c r="B44" s="98">
        <v>42</v>
      </c>
      <c r="C44" s="98">
        <v>46</v>
      </c>
      <c r="D44" s="98"/>
      <c r="E44" s="98">
        <v>50</v>
      </c>
      <c r="F44" s="98">
        <v>36</v>
      </c>
      <c r="G44" s="98">
        <v>44</v>
      </c>
      <c r="H44" s="98">
        <v>49</v>
      </c>
      <c r="I44" s="98">
        <v>49</v>
      </c>
      <c r="J44" s="98">
        <v>45</v>
      </c>
      <c r="K44" s="98">
        <v>50</v>
      </c>
      <c r="L44" s="98">
        <v>43</v>
      </c>
      <c r="M44" s="98">
        <v>50</v>
      </c>
      <c r="N44" s="98">
        <v>47</v>
      </c>
      <c r="O44" s="98">
        <v>50</v>
      </c>
      <c r="P44" s="98">
        <v>64</v>
      </c>
      <c r="Q44" s="98">
        <v>67</v>
      </c>
      <c r="R44" s="98">
        <v>60</v>
      </c>
      <c r="S44" s="98">
        <v>64</v>
      </c>
      <c r="T44" s="98">
        <v>62</v>
      </c>
      <c r="U44" s="98">
        <v>62</v>
      </c>
      <c r="V44" s="78"/>
      <c r="W44" s="60">
        <v>2018</v>
      </c>
      <c r="X44" s="39"/>
      <c r="Y44" s="220">
        <v>1308.0654423026945</v>
      </c>
      <c r="Z44" s="149">
        <v>815.53702482178392</v>
      </c>
      <c r="AA44" s="149">
        <v>166.34728703535899</v>
      </c>
      <c r="AB44" s="149">
        <v>993.56437807045484</v>
      </c>
      <c r="AC44" s="149">
        <v>2173.1624312165791</v>
      </c>
      <c r="AD44" s="149">
        <v>1485.9423081259181</v>
      </c>
      <c r="AE44" s="149">
        <v>921.49336675168149</v>
      </c>
      <c r="AF44" s="149">
        <v>1090.7816042897534</v>
      </c>
      <c r="AG44" s="149">
        <v>1211.142804908982</v>
      </c>
      <c r="AH44" s="149">
        <v>666.95235119289725</v>
      </c>
      <c r="AI44" s="149">
        <v>1084.9032612779647</v>
      </c>
      <c r="AJ44" s="149">
        <v>623.88559785046584</v>
      </c>
      <c r="AK44" s="149">
        <v>770.10438535655715</v>
      </c>
      <c r="AL44" s="149">
        <v>694.75117424929886</v>
      </c>
      <c r="AM44" s="40">
        <v>433.44411899999994</v>
      </c>
      <c r="AN44" s="40">
        <v>378.10787500000009</v>
      </c>
      <c r="AO44" s="40">
        <v>370.45683099999997</v>
      </c>
      <c r="AP44" s="40">
        <v>311.636841</v>
      </c>
      <c r="AQ44" s="40">
        <v>383.03255399999995</v>
      </c>
      <c r="AR44" s="40">
        <v>381.74401899999992</v>
      </c>
      <c r="AS44" s="80"/>
      <c r="AT44" s="60">
        <v>2018</v>
      </c>
      <c r="AV44" s="93">
        <v>492.52841748091055</v>
      </c>
      <c r="AW44" s="38">
        <v>649.18973778642498</v>
      </c>
      <c r="AX44" s="38">
        <v>-827.21709103509579</v>
      </c>
      <c r="AY44" s="38">
        <v>-1179.5980531461241</v>
      </c>
      <c r="AZ44" s="38">
        <v>687.22012309066099</v>
      </c>
      <c r="BA44" s="38">
        <v>564.4489413742366</v>
      </c>
      <c r="BB44" s="38">
        <v>-169.28823753807194</v>
      </c>
      <c r="BC44" s="38">
        <v>-120.36120061922861</v>
      </c>
      <c r="BD44" s="38">
        <v>544.19045371608479</v>
      </c>
      <c r="BE44" s="38">
        <v>-417.95091008506745</v>
      </c>
      <c r="BF44" s="38">
        <v>461.01766342749886</v>
      </c>
      <c r="BG44" s="38">
        <v>-146.2187875060913</v>
      </c>
      <c r="BH44" s="38">
        <v>75.353211107258289</v>
      </c>
      <c r="BI44" s="38">
        <v>261.30705524929891</v>
      </c>
      <c r="BJ44" s="38">
        <v>55.336243999999851</v>
      </c>
      <c r="BK44" s="38">
        <v>7.6510440000001267</v>
      </c>
      <c r="BL44" s="38">
        <v>58.819989999999962</v>
      </c>
      <c r="BM44" s="38">
        <v>-71.395712999999944</v>
      </c>
      <c r="BN44" s="38">
        <v>1.2885350000000244</v>
      </c>
      <c r="BO44" s="78"/>
      <c r="BP44" s="198">
        <v>48.753759121194463</v>
      </c>
      <c r="BQ44" s="62">
        <v>926.32142330269448</v>
      </c>
      <c r="BS44" s="212">
        <v>0.60393140040274784</v>
      </c>
      <c r="BT44" s="42">
        <v>3.9026169248461047</v>
      </c>
      <c r="BU44" s="42">
        <v>-0.83257523044615123</v>
      </c>
      <c r="BV44" s="42">
        <v>-0.54280252419316954</v>
      </c>
      <c r="BW44" s="42">
        <v>0.46248102590025075</v>
      </c>
      <c r="BX44" s="42">
        <v>0.61253717252892703</v>
      </c>
      <c r="BY44" s="42">
        <v>-0.15519902139191422</v>
      </c>
      <c r="BZ44" s="42">
        <v>-9.9378207203463353E-2</v>
      </c>
      <c r="CA44" s="42">
        <v>0.81593603012682525</v>
      </c>
      <c r="CB44" s="42">
        <v>-0.38524256032997917</v>
      </c>
      <c r="CC44" s="42">
        <v>0.73894583400528591</v>
      </c>
      <c r="CD44" s="42">
        <v>-0.18986878959063747</v>
      </c>
      <c r="CE44" s="42">
        <v>0.10846071788029699</v>
      </c>
      <c r="CF44" s="42">
        <v>0.60286215406996657</v>
      </c>
      <c r="CG44" s="42">
        <v>0.14635041388651282</v>
      </c>
      <c r="CH44" s="42">
        <v>2.0652997487850655E-2</v>
      </c>
      <c r="CI44" s="42">
        <v>0.18874530306254766</v>
      </c>
      <c r="CJ44" s="42">
        <v>-0.18639594012158023</v>
      </c>
      <c r="CK44" s="42">
        <v>3.3753901459292468E-3</v>
      </c>
      <c r="CL44" s="80"/>
      <c r="CM44" s="63">
        <v>0.30607542584559733</v>
      </c>
      <c r="CN44" s="64">
        <v>2.4265512416651505</v>
      </c>
    </row>
    <row r="45" spans="1:92" ht="12" x14ac:dyDescent="0.3">
      <c r="A45" s="35" t="s">
        <v>28</v>
      </c>
      <c r="B45" s="98">
        <v>44</v>
      </c>
      <c r="C45" s="98">
        <v>37</v>
      </c>
      <c r="D45" s="98">
        <v>40</v>
      </c>
      <c r="E45" s="98">
        <v>35</v>
      </c>
      <c r="F45" s="98">
        <v>27</v>
      </c>
      <c r="G45" s="98">
        <v>33</v>
      </c>
      <c r="H45" s="98">
        <v>38</v>
      </c>
      <c r="I45" s="98">
        <v>42</v>
      </c>
      <c r="J45" s="98">
        <v>35</v>
      </c>
      <c r="K45" s="98">
        <v>36</v>
      </c>
      <c r="L45" s="98">
        <v>39</v>
      </c>
      <c r="M45" s="98">
        <v>30</v>
      </c>
      <c r="N45" s="98">
        <v>35</v>
      </c>
      <c r="O45" s="98">
        <v>35</v>
      </c>
      <c r="P45" s="98">
        <v>31</v>
      </c>
      <c r="Q45" s="98">
        <v>29</v>
      </c>
      <c r="R45" s="98">
        <v>24</v>
      </c>
      <c r="S45" s="98">
        <v>23</v>
      </c>
      <c r="T45" s="98">
        <v>31</v>
      </c>
      <c r="U45" s="98">
        <v>28</v>
      </c>
      <c r="V45" s="78"/>
      <c r="W45" s="60">
        <v>2005</v>
      </c>
      <c r="X45" s="39"/>
      <c r="Y45" s="220">
        <v>1235.1311363209841</v>
      </c>
      <c r="Z45" s="149">
        <v>1494.9238321662522</v>
      </c>
      <c r="AA45" s="149">
        <v>481.2993572533544</v>
      </c>
      <c r="AB45" s="149">
        <v>2371.6662567551457</v>
      </c>
      <c r="AC45" s="149">
        <v>2655.876048964556</v>
      </c>
      <c r="AD45" s="149">
        <v>2581.0684992600318</v>
      </c>
      <c r="AE45" s="149">
        <v>1766.5164412357547</v>
      </c>
      <c r="AF45" s="149">
        <v>1422.9901907281806</v>
      </c>
      <c r="AG45" s="149">
        <v>1942.4390727357736</v>
      </c>
      <c r="AH45" s="149">
        <v>1772.0448062134631</v>
      </c>
      <c r="AI45" s="149">
        <v>1410.5875525268539</v>
      </c>
      <c r="AJ45" s="149">
        <v>2110.2986874965745</v>
      </c>
      <c r="AK45" s="149">
        <v>1625.9745948958096</v>
      </c>
      <c r="AL45" s="149">
        <v>1701.8520668914794</v>
      </c>
      <c r="AM45" s="40">
        <v>1799.7133430000013</v>
      </c>
      <c r="AN45" s="40">
        <v>2094.9304959999995</v>
      </c>
      <c r="AO45" s="40">
        <v>2634.0610029999998</v>
      </c>
      <c r="AP45" s="40">
        <v>2773.774559</v>
      </c>
      <c r="AQ45" s="40">
        <v>1874.6365250000008</v>
      </c>
      <c r="AR45" s="40">
        <v>1708.532152</v>
      </c>
      <c r="AS45" s="80"/>
      <c r="AT45" s="60">
        <v>2005</v>
      </c>
      <c r="AV45" s="93">
        <v>-259.7926958452681</v>
      </c>
      <c r="AW45" s="38">
        <v>1013.6244749128978</v>
      </c>
      <c r="AX45" s="38">
        <v>-1890.3668995017913</v>
      </c>
      <c r="AY45" s="38">
        <v>-284.20979220941035</v>
      </c>
      <c r="AZ45" s="38">
        <v>74.807549704524263</v>
      </c>
      <c r="BA45" s="38">
        <v>814.55205802427713</v>
      </c>
      <c r="BB45" s="38">
        <v>343.5262505075741</v>
      </c>
      <c r="BC45" s="38">
        <v>-519.44888200759306</v>
      </c>
      <c r="BD45" s="38">
        <v>170.39426652231055</v>
      </c>
      <c r="BE45" s="38">
        <v>361.45725368660919</v>
      </c>
      <c r="BF45" s="38">
        <v>-699.71113496972066</v>
      </c>
      <c r="BG45" s="38">
        <v>484.32409260076497</v>
      </c>
      <c r="BH45" s="38">
        <v>-75.877471995669794</v>
      </c>
      <c r="BI45" s="38">
        <v>-97.861276108521906</v>
      </c>
      <c r="BJ45" s="38">
        <v>-295.21715299999823</v>
      </c>
      <c r="BK45" s="38">
        <v>-539.13050700000031</v>
      </c>
      <c r="BL45" s="38">
        <v>-139.71355600000015</v>
      </c>
      <c r="BM45" s="38">
        <v>899.13803399999915</v>
      </c>
      <c r="BN45" s="38">
        <v>166.10437300000081</v>
      </c>
      <c r="BO45" s="78"/>
      <c r="BP45" s="198">
        <v>-24.915842930474522</v>
      </c>
      <c r="BQ45" s="62">
        <v>-473.40101567901593</v>
      </c>
      <c r="BS45" s="212">
        <v>-0.17378323246663996</v>
      </c>
      <c r="BT45" s="42">
        <v>2.1060166809641698</v>
      </c>
      <c r="BU45" s="42">
        <v>-0.79706277985678464</v>
      </c>
      <c r="BV45" s="42">
        <v>-0.10701169292904877</v>
      </c>
      <c r="BW45" s="42">
        <v>2.8983171010754205E-2</v>
      </c>
      <c r="BX45" s="42">
        <v>0.46110641203795577</v>
      </c>
      <c r="BY45" s="42">
        <v>0.24141153800349313</v>
      </c>
      <c r="BZ45" s="42">
        <v>-0.2674209396313213</v>
      </c>
      <c r="CA45" s="42">
        <v>9.615686122881506E-2</v>
      </c>
      <c r="CB45" s="42">
        <v>0.25624588352499877</v>
      </c>
      <c r="CC45" s="42">
        <v>-0.33156971528034296</v>
      </c>
      <c r="CD45" s="42">
        <v>0.2978669495336117</v>
      </c>
      <c r="CE45" s="42">
        <v>-4.4585233623897658E-2</v>
      </c>
      <c r="CF45" s="42">
        <v>-5.4376035210915163E-2</v>
      </c>
      <c r="CG45" s="42">
        <v>-0.14091978400413641</v>
      </c>
      <c r="CH45" s="42">
        <v>-0.20467654560238757</v>
      </c>
      <c r="CI45" s="42">
        <v>-5.0369470563739527E-2</v>
      </c>
      <c r="CJ45" s="42">
        <v>0.47963326330686895</v>
      </c>
      <c r="CK45" s="42">
        <v>9.7220513412966669E-2</v>
      </c>
      <c r="CL45" s="80"/>
      <c r="CM45" s="63">
        <v>9.9624518097601047E-2</v>
      </c>
      <c r="CN45" s="64">
        <v>-0.27708054257267256</v>
      </c>
    </row>
    <row r="46" spans="1:92" ht="12" x14ac:dyDescent="0.3">
      <c r="A46" s="35" t="s">
        <v>39</v>
      </c>
      <c r="B46" s="98">
        <v>45</v>
      </c>
      <c r="C46" s="98">
        <v>44</v>
      </c>
      <c r="D46" s="98">
        <v>41</v>
      </c>
      <c r="E46" s="98">
        <v>32</v>
      </c>
      <c r="F46" s="98">
        <v>40</v>
      </c>
      <c r="G46" s="98">
        <v>42</v>
      </c>
      <c r="H46" s="98">
        <v>33</v>
      </c>
      <c r="I46" s="98">
        <v>41</v>
      </c>
      <c r="J46" s="98">
        <v>46</v>
      </c>
      <c r="K46" s="98">
        <v>38</v>
      </c>
      <c r="L46" s="98">
        <v>25</v>
      </c>
      <c r="M46" s="98">
        <v>20</v>
      </c>
      <c r="N46" s="98">
        <v>33</v>
      </c>
      <c r="O46" s="98">
        <v>45</v>
      </c>
      <c r="P46" s="98">
        <v>29</v>
      </c>
      <c r="Q46" s="98">
        <v>36</v>
      </c>
      <c r="R46" s="98">
        <v>34</v>
      </c>
      <c r="S46" s="98">
        <v>15</v>
      </c>
      <c r="T46" s="98">
        <v>20</v>
      </c>
      <c r="U46" s="98">
        <v>41</v>
      </c>
      <c r="V46" s="78"/>
      <c r="W46" s="60">
        <v>2005</v>
      </c>
      <c r="X46" s="39"/>
      <c r="Y46" s="220">
        <v>1198.9598219337734</v>
      </c>
      <c r="Z46" s="149">
        <v>1040.9873140718801</v>
      </c>
      <c r="AA46" s="149">
        <v>419.52549803590284</v>
      </c>
      <c r="AB46" s="149">
        <v>2641.7552034292748</v>
      </c>
      <c r="AC46" s="149">
        <v>1878.9428173857689</v>
      </c>
      <c r="AD46" s="149">
        <v>1892.357397765518</v>
      </c>
      <c r="AE46" s="149">
        <v>2341.374250129862</v>
      </c>
      <c r="AF46" s="149">
        <v>1424.035290822698</v>
      </c>
      <c r="AG46" s="149">
        <v>1150.6397885923639</v>
      </c>
      <c r="AH46" s="149">
        <v>1594.6707161571574</v>
      </c>
      <c r="AI46" s="149">
        <v>2547.623386790387</v>
      </c>
      <c r="AJ46" s="149">
        <v>2975.5324392568609</v>
      </c>
      <c r="AK46" s="149">
        <v>1647.7646758276649</v>
      </c>
      <c r="AL46" s="149">
        <v>950.06764062088052</v>
      </c>
      <c r="AM46" s="40">
        <v>1884.5259830000002</v>
      </c>
      <c r="AN46" s="40">
        <v>1421.2577099999994</v>
      </c>
      <c r="AO46" s="40">
        <v>1458.3130559999993</v>
      </c>
      <c r="AP46" s="40">
        <v>4080.1665169999997</v>
      </c>
      <c r="AQ46" s="40">
        <v>2484.7386839999999</v>
      </c>
      <c r="AR46" s="40">
        <v>943.73157700000002</v>
      </c>
      <c r="AS46" s="80"/>
      <c r="AT46" s="60">
        <v>2005</v>
      </c>
      <c r="AV46" s="93">
        <v>157.97250786189329</v>
      </c>
      <c r="AW46" s="38">
        <v>621.46181603597722</v>
      </c>
      <c r="AX46" s="38">
        <v>-2222.2297053933721</v>
      </c>
      <c r="AY46" s="38">
        <v>762.81238604350597</v>
      </c>
      <c r="AZ46" s="38">
        <v>-13.414580379749168</v>
      </c>
      <c r="BA46" s="38">
        <v>-449.016852364344</v>
      </c>
      <c r="BB46" s="38">
        <v>917.33895930716403</v>
      </c>
      <c r="BC46" s="38">
        <v>273.39550223033416</v>
      </c>
      <c r="BD46" s="38">
        <v>-444.0309275647935</v>
      </c>
      <c r="BE46" s="38">
        <v>-952.95267063322967</v>
      </c>
      <c r="BF46" s="38">
        <v>-427.9090524664739</v>
      </c>
      <c r="BG46" s="38">
        <v>1327.7677634291961</v>
      </c>
      <c r="BH46" s="38">
        <v>697.69703520678434</v>
      </c>
      <c r="BI46" s="38">
        <v>-934.4583423791197</v>
      </c>
      <c r="BJ46" s="38">
        <v>463.26827300000082</v>
      </c>
      <c r="BK46" s="38">
        <v>-37.055345999999872</v>
      </c>
      <c r="BL46" s="38">
        <v>-2621.8534610000006</v>
      </c>
      <c r="BM46" s="38">
        <v>1595.4278329999997</v>
      </c>
      <c r="BN46" s="38">
        <v>1541.0071069999999</v>
      </c>
      <c r="BO46" s="78"/>
      <c r="BP46" s="198">
        <v>13.433065522830164</v>
      </c>
      <c r="BQ46" s="62">
        <v>255.22824493377334</v>
      </c>
      <c r="BS46" s="212">
        <v>0.15175257731429492</v>
      </c>
      <c r="BT46" s="42">
        <v>1.4813445641456404</v>
      </c>
      <c r="BU46" s="42">
        <v>-0.8411944083648194</v>
      </c>
      <c r="BV46" s="42">
        <v>0.40597956413853531</v>
      </c>
      <c r="BW46" s="42">
        <v>-7.0888196889176136E-3</v>
      </c>
      <c r="BX46" s="42">
        <v>-0.19177491694864235</v>
      </c>
      <c r="BY46" s="42">
        <v>0.64418274267430276</v>
      </c>
      <c r="BZ46" s="42">
        <v>0.23760303175748221</v>
      </c>
      <c r="CA46" s="42">
        <v>-0.27844678093470021</v>
      </c>
      <c r="CB46" s="42">
        <v>-0.37405555137166613</v>
      </c>
      <c r="CC46" s="42">
        <v>-0.1438092379101551</v>
      </c>
      <c r="CD46" s="42">
        <v>0.80579938562056141</v>
      </c>
      <c r="CE46" s="42">
        <v>0.73436564448277708</v>
      </c>
      <c r="CF46" s="42">
        <v>-0.49585856114944293</v>
      </c>
      <c r="CG46" s="42">
        <v>0.32595655927875389</v>
      </c>
      <c r="CH46" s="42">
        <v>-2.5409733422835035E-2</v>
      </c>
      <c r="CI46" s="42">
        <v>-0.64258491659006001</v>
      </c>
      <c r="CJ46" s="42">
        <v>0.64209079339950415</v>
      </c>
      <c r="CK46" s="42">
        <v>1.6328870884014086</v>
      </c>
      <c r="CL46" s="80"/>
      <c r="CM46" s="63">
        <v>0.21377573814905379</v>
      </c>
      <c r="CN46" s="64">
        <v>0.27044580382179295</v>
      </c>
    </row>
    <row r="47" spans="1:92" ht="12" x14ac:dyDescent="0.3">
      <c r="A47" s="35" t="s">
        <v>13</v>
      </c>
      <c r="B47" s="98">
        <v>46</v>
      </c>
      <c r="C47" s="98">
        <v>45</v>
      </c>
      <c r="D47" s="98">
        <v>45</v>
      </c>
      <c r="E47" s="98">
        <v>47</v>
      </c>
      <c r="F47" s="98">
        <v>49</v>
      </c>
      <c r="G47" s="98">
        <v>47</v>
      </c>
      <c r="H47" s="98">
        <v>44</v>
      </c>
      <c r="I47" s="98">
        <v>36</v>
      </c>
      <c r="J47" s="98">
        <v>42</v>
      </c>
      <c r="K47" s="98">
        <v>43</v>
      </c>
      <c r="L47" s="98">
        <v>41</v>
      </c>
      <c r="M47" s="98">
        <v>41</v>
      </c>
      <c r="N47" s="98">
        <v>46</v>
      </c>
      <c r="O47" s="98">
        <v>48</v>
      </c>
      <c r="P47" s="98">
        <v>39</v>
      </c>
      <c r="Q47" s="98">
        <v>44</v>
      </c>
      <c r="R47" s="98">
        <v>41</v>
      </c>
      <c r="S47" s="98">
        <v>35</v>
      </c>
      <c r="T47" s="98">
        <v>44</v>
      </c>
      <c r="U47" s="98">
        <v>45</v>
      </c>
      <c r="V47" s="78"/>
      <c r="W47" s="60">
        <v>2005</v>
      </c>
      <c r="X47" s="39"/>
      <c r="Y47" s="220">
        <v>936.15866413702918</v>
      </c>
      <c r="Z47" s="149">
        <v>980.54461641168029</v>
      </c>
      <c r="AA47" s="149">
        <v>341.63430134988528</v>
      </c>
      <c r="AB47" s="149">
        <v>1088.970624716942</v>
      </c>
      <c r="AC47" s="149">
        <v>883.98025597772198</v>
      </c>
      <c r="AD47" s="149">
        <v>1111.2198693148248</v>
      </c>
      <c r="AE47" s="149">
        <v>1402.0097567114417</v>
      </c>
      <c r="AF47" s="149">
        <v>1988.0355447613058</v>
      </c>
      <c r="AG47" s="149">
        <v>1346.7099988901014</v>
      </c>
      <c r="AH47" s="149">
        <v>1283.7223676612459</v>
      </c>
      <c r="AI47" s="149">
        <v>1226.7244728174214</v>
      </c>
      <c r="AJ47" s="149">
        <v>1271.540304295477</v>
      </c>
      <c r="AK47" s="149">
        <v>816.31394874063369</v>
      </c>
      <c r="AL47" s="149">
        <v>821.65068566935588</v>
      </c>
      <c r="AM47" s="40">
        <v>1267.4480510000001</v>
      </c>
      <c r="AN47" s="40">
        <v>1003.9281739999998</v>
      </c>
      <c r="AO47" s="40">
        <v>1080.0877569999991</v>
      </c>
      <c r="AP47" s="40">
        <v>1219.2587709999998</v>
      </c>
      <c r="AQ47" s="40">
        <v>841.23010899999963</v>
      </c>
      <c r="AR47" s="40">
        <v>795.05226400000015</v>
      </c>
      <c r="AS47" s="80"/>
      <c r="AT47" s="60">
        <v>2015</v>
      </c>
      <c r="AV47" s="93">
        <v>-44.385952274651117</v>
      </c>
      <c r="AW47" s="38">
        <v>638.91031506179502</v>
      </c>
      <c r="AX47" s="38">
        <v>-747.33632336705671</v>
      </c>
      <c r="AY47" s="38">
        <v>204.99036873922</v>
      </c>
      <c r="AZ47" s="38">
        <v>-227.23961333710281</v>
      </c>
      <c r="BA47" s="38">
        <v>-290.7898873966169</v>
      </c>
      <c r="BB47" s="38">
        <v>-586.0257880498641</v>
      </c>
      <c r="BC47" s="38">
        <v>641.32554587120444</v>
      </c>
      <c r="BD47" s="38">
        <v>62.987631228855435</v>
      </c>
      <c r="BE47" s="38">
        <v>56.997894843824497</v>
      </c>
      <c r="BF47" s="38">
        <v>-44.815831478055543</v>
      </c>
      <c r="BG47" s="38">
        <v>455.22635555484328</v>
      </c>
      <c r="BH47" s="38">
        <v>-5.3367369287221891</v>
      </c>
      <c r="BI47" s="38">
        <v>-445.7973653306442</v>
      </c>
      <c r="BJ47" s="38">
        <v>263.51987700000029</v>
      </c>
      <c r="BK47" s="38">
        <v>-76.159582999999316</v>
      </c>
      <c r="BL47" s="38">
        <v>-139.1710140000007</v>
      </c>
      <c r="BM47" s="38">
        <v>378.02866200000017</v>
      </c>
      <c r="BN47" s="38">
        <v>46.177844999999479</v>
      </c>
      <c r="BO47" s="78"/>
      <c r="BP47" s="198">
        <v>7.4266526387910075</v>
      </c>
      <c r="BQ47" s="62">
        <v>141.10640013702903</v>
      </c>
      <c r="BS47" s="212">
        <v>-4.5266631963247428E-2</v>
      </c>
      <c r="BT47" s="42">
        <v>1.8701585658620798</v>
      </c>
      <c r="BU47" s="42">
        <v>-0.6862777621401065</v>
      </c>
      <c r="BV47" s="42">
        <v>0.23189473673537142</v>
      </c>
      <c r="BW47" s="42">
        <v>-0.20449563548320837</v>
      </c>
      <c r="BX47" s="42">
        <v>-0.2074093179484674</v>
      </c>
      <c r="BY47" s="42">
        <v>-0.29477631302624696</v>
      </c>
      <c r="BZ47" s="42">
        <v>0.47621651758712447</v>
      </c>
      <c r="CA47" s="42">
        <v>4.9066396921640942E-2</v>
      </c>
      <c r="CB47" s="42">
        <v>4.6463485572206142E-2</v>
      </c>
      <c r="CC47" s="42">
        <v>-3.5245309430350091E-2</v>
      </c>
      <c r="CD47" s="42">
        <v>0.55766088066624686</v>
      </c>
      <c r="CE47" s="42">
        <v>-6.4951408448891135E-3</v>
      </c>
      <c r="CF47" s="42">
        <v>-0.35172831342390398</v>
      </c>
      <c r="CG47" s="42">
        <v>0.26248877541711502</v>
      </c>
      <c r="CH47" s="42">
        <v>-7.051240281765303E-2</v>
      </c>
      <c r="CI47" s="42">
        <v>-0.1141439514811583</v>
      </c>
      <c r="CJ47" s="42">
        <v>0.44937604818897459</v>
      </c>
      <c r="CK47" s="42">
        <v>5.808152129229005E-2</v>
      </c>
      <c r="CL47" s="80"/>
      <c r="CM47" s="63">
        <v>0.10447663945704307</v>
      </c>
      <c r="CN47" s="64">
        <v>0.17748065948156211</v>
      </c>
    </row>
    <row r="48" spans="1:92" ht="12" x14ac:dyDescent="0.3">
      <c r="A48" s="35" t="s">
        <v>38</v>
      </c>
      <c r="B48" s="98">
        <v>47</v>
      </c>
      <c r="C48" s="98">
        <v>58</v>
      </c>
      <c r="D48" s="98">
        <v>37</v>
      </c>
      <c r="E48" s="98">
        <v>52</v>
      </c>
      <c r="F48" s="98">
        <v>48</v>
      </c>
      <c r="G48" s="98">
        <v>54</v>
      </c>
      <c r="H48" s="98">
        <v>50</v>
      </c>
      <c r="I48" s="98">
        <v>50</v>
      </c>
      <c r="J48" s="98">
        <v>41</v>
      </c>
      <c r="K48" s="98">
        <v>37</v>
      </c>
      <c r="L48" s="98">
        <v>46</v>
      </c>
      <c r="M48" s="98">
        <v>34</v>
      </c>
      <c r="N48" s="98">
        <v>44</v>
      </c>
      <c r="O48" s="98">
        <v>27</v>
      </c>
      <c r="P48" s="98">
        <v>56</v>
      </c>
      <c r="Q48" s="98">
        <v>40</v>
      </c>
      <c r="R48" s="98">
        <v>33</v>
      </c>
      <c r="S48" s="98">
        <v>30</v>
      </c>
      <c r="T48" s="98">
        <v>58</v>
      </c>
      <c r="U48" s="98">
        <v>107</v>
      </c>
      <c r="V48" s="78"/>
      <c r="W48" s="60">
        <v>2009</v>
      </c>
      <c r="X48" s="39"/>
      <c r="Y48" s="220">
        <v>924.89134261914285</v>
      </c>
      <c r="Z48" s="149">
        <v>486.52715069669858</v>
      </c>
      <c r="AA48" s="149">
        <v>519.7933026500034</v>
      </c>
      <c r="AB48" s="149">
        <v>921.71807626543023</v>
      </c>
      <c r="AC48" s="149">
        <v>937.51621648370019</v>
      </c>
      <c r="AD48" s="149">
        <v>797.18712846873655</v>
      </c>
      <c r="AE48" s="149">
        <v>862.52049949878915</v>
      </c>
      <c r="AF48" s="149">
        <v>1033.9121142215865</v>
      </c>
      <c r="AG48" s="149">
        <v>1427.7952801265219</v>
      </c>
      <c r="AH48" s="149">
        <v>1704.5505911093435</v>
      </c>
      <c r="AI48" s="149">
        <v>950.51305035441396</v>
      </c>
      <c r="AJ48" s="149">
        <v>1837.6523961214416</v>
      </c>
      <c r="AK48" s="149">
        <v>1059.7803014747974</v>
      </c>
      <c r="AL48" s="149">
        <v>2277.8693783974991</v>
      </c>
      <c r="AM48" s="40">
        <v>595.96323999999981</v>
      </c>
      <c r="AN48" s="40">
        <v>1178.7169719999999</v>
      </c>
      <c r="AO48" s="40">
        <v>1463.6424889999994</v>
      </c>
      <c r="AP48" s="40">
        <v>1872.1402049999992</v>
      </c>
      <c r="AQ48" s="40">
        <v>435.39714700000002</v>
      </c>
      <c r="AR48" s="40">
        <v>54.833276000000005</v>
      </c>
      <c r="AS48" s="80"/>
      <c r="AT48" s="60">
        <v>2009</v>
      </c>
      <c r="AV48" s="93">
        <v>438.36419192244426</v>
      </c>
      <c r="AW48" s="38">
        <v>-33.266151953304814</v>
      </c>
      <c r="AX48" s="38">
        <v>-401.92477361542683</v>
      </c>
      <c r="AY48" s="38">
        <v>-15.798140218269964</v>
      </c>
      <c r="AZ48" s="38">
        <v>140.32908801496365</v>
      </c>
      <c r="BA48" s="38">
        <v>-65.333371030052604</v>
      </c>
      <c r="BB48" s="38">
        <v>-171.39161472279739</v>
      </c>
      <c r="BC48" s="38">
        <v>-393.88316590493537</v>
      </c>
      <c r="BD48" s="38">
        <v>-276.75531098282158</v>
      </c>
      <c r="BE48" s="38">
        <v>754.03754075492952</v>
      </c>
      <c r="BF48" s="38">
        <v>-887.13934576702763</v>
      </c>
      <c r="BG48" s="38">
        <v>777.8720946466442</v>
      </c>
      <c r="BH48" s="38">
        <v>-1218.0890769227017</v>
      </c>
      <c r="BI48" s="38">
        <v>1681.9061383974993</v>
      </c>
      <c r="BJ48" s="38">
        <v>-582.75373200000013</v>
      </c>
      <c r="BK48" s="38">
        <v>-284.92551699999945</v>
      </c>
      <c r="BL48" s="38">
        <v>-408.49771599999985</v>
      </c>
      <c r="BM48" s="38">
        <v>1436.7430579999991</v>
      </c>
      <c r="BN48" s="38">
        <v>380.56387100000001</v>
      </c>
      <c r="BO48" s="78"/>
      <c r="BP48" s="198">
        <v>45.792529822060153</v>
      </c>
      <c r="BQ48" s="62">
        <v>870.05806661914289</v>
      </c>
      <c r="BS48" s="212">
        <v>0.90100663713158502</v>
      </c>
      <c r="BT48" s="42">
        <v>-6.3998808341138247E-2</v>
      </c>
      <c r="BU48" s="42">
        <v>-0.43606042234077136</v>
      </c>
      <c r="BV48" s="42">
        <v>-1.6851058083585335E-2</v>
      </c>
      <c r="BW48" s="42">
        <v>0.17603029828706895</v>
      </c>
      <c r="BX48" s="42">
        <v>-7.5747035656564488E-2</v>
      </c>
      <c r="BY48" s="42">
        <v>-0.16577000343190196</v>
      </c>
      <c r="BZ48" s="42">
        <v>-0.27586809634924137</v>
      </c>
      <c r="CA48" s="42">
        <v>-0.16236262650479949</v>
      </c>
      <c r="CB48" s="42">
        <v>0.7932953055970926</v>
      </c>
      <c r="CC48" s="42">
        <v>-0.48275688462052369</v>
      </c>
      <c r="CD48" s="42">
        <v>0.73399372828892195</v>
      </c>
      <c r="CE48" s="42">
        <v>-0.5347493093654202</v>
      </c>
      <c r="CF48" s="42">
        <v>2.8221642301251664</v>
      </c>
      <c r="CG48" s="42">
        <v>-0.49439665826751167</v>
      </c>
      <c r="CH48" s="42">
        <v>-0.19466879319325336</v>
      </c>
      <c r="CI48" s="42">
        <v>-0.21819824974059565</v>
      </c>
      <c r="CJ48" s="42">
        <v>3.2998449068845161</v>
      </c>
      <c r="CK48" s="42">
        <v>6.9403818039250469</v>
      </c>
      <c r="CL48" s="80"/>
      <c r="CM48" s="63">
        <v>0.66027836654442584</v>
      </c>
      <c r="CN48" s="64">
        <v>15.867336954646714</v>
      </c>
    </row>
    <row r="49" spans="1:92" ht="12" x14ac:dyDescent="0.3">
      <c r="A49" s="35" t="s">
        <v>42</v>
      </c>
      <c r="B49" s="98">
        <v>48</v>
      </c>
      <c r="C49" s="98">
        <v>18</v>
      </c>
      <c r="D49" s="98">
        <v>27</v>
      </c>
      <c r="E49" s="98">
        <v>55</v>
      </c>
      <c r="F49" s="98">
        <v>66</v>
      </c>
      <c r="G49" s="98">
        <v>50</v>
      </c>
      <c r="H49" s="98">
        <v>52</v>
      </c>
      <c r="I49" s="98">
        <v>48</v>
      </c>
      <c r="J49" s="98">
        <v>49</v>
      </c>
      <c r="K49" s="98">
        <v>60</v>
      </c>
      <c r="L49" s="98">
        <v>58</v>
      </c>
      <c r="M49" s="98">
        <v>52</v>
      </c>
      <c r="N49" s="98">
        <v>60</v>
      </c>
      <c r="O49" s="98">
        <v>61</v>
      </c>
      <c r="P49" s="98">
        <v>52</v>
      </c>
      <c r="Q49" s="98">
        <v>70</v>
      </c>
      <c r="R49" s="98">
        <v>62</v>
      </c>
      <c r="S49" s="98">
        <v>59</v>
      </c>
      <c r="T49" s="98">
        <v>88</v>
      </c>
      <c r="U49" s="98">
        <v>44</v>
      </c>
      <c r="V49" s="78"/>
      <c r="W49" s="60">
        <v>2022</v>
      </c>
      <c r="X49" s="39"/>
      <c r="Y49" s="220">
        <v>859.15045039803283</v>
      </c>
      <c r="Z49" s="149">
        <v>4231.6496060694453</v>
      </c>
      <c r="AA49" s="149">
        <v>821.51951102557189</v>
      </c>
      <c r="AB49" s="149">
        <v>621.91393687147263</v>
      </c>
      <c r="AC49" s="149">
        <v>364.95874168954805</v>
      </c>
      <c r="AD49" s="149">
        <v>1084.7769267364217</v>
      </c>
      <c r="AE49" s="149">
        <v>821.73276132904732</v>
      </c>
      <c r="AF49" s="149">
        <v>1098.1875474271285</v>
      </c>
      <c r="AG49" s="149">
        <v>974.3298267024353</v>
      </c>
      <c r="AH49" s="149">
        <v>412.48142143964935</v>
      </c>
      <c r="AI49" s="149">
        <v>483.27065074670253</v>
      </c>
      <c r="AJ49" s="149">
        <v>554.74289904859984</v>
      </c>
      <c r="AK49" s="149">
        <v>439.69069351108357</v>
      </c>
      <c r="AL49" s="149">
        <v>385.19627845071165</v>
      </c>
      <c r="AM49" s="40">
        <v>670.80606400000011</v>
      </c>
      <c r="AN49" s="40">
        <v>309.73940299999992</v>
      </c>
      <c r="AO49" s="40">
        <v>364.02613700000001</v>
      </c>
      <c r="AP49" s="40">
        <v>410.76340500000015</v>
      </c>
      <c r="AQ49" s="40">
        <v>126.61578900000002</v>
      </c>
      <c r="AR49" s="40">
        <v>915.44988299999989</v>
      </c>
      <c r="AS49" s="80"/>
      <c r="AT49" s="60">
        <v>2022</v>
      </c>
      <c r="AV49" s="93">
        <v>-3372.4991556714126</v>
      </c>
      <c r="AW49" s="38">
        <v>3410.1300950438736</v>
      </c>
      <c r="AX49" s="38">
        <v>199.60557415409926</v>
      </c>
      <c r="AY49" s="38">
        <v>256.95519518192458</v>
      </c>
      <c r="AZ49" s="38">
        <v>-719.81818504687362</v>
      </c>
      <c r="BA49" s="38">
        <v>263.04416540737441</v>
      </c>
      <c r="BB49" s="38">
        <v>-276.45478609808117</v>
      </c>
      <c r="BC49" s="38">
        <v>123.85772072469319</v>
      </c>
      <c r="BD49" s="38">
        <v>561.84840526278595</v>
      </c>
      <c r="BE49" s="38">
        <v>-70.789229307053176</v>
      </c>
      <c r="BF49" s="38">
        <v>-71.472248301897309</v>
      </c>
      <c r="BG49" s="38">
        <v>115.05220553751627</v>
      </c>
      <c r="BH49" s="38">
        <v>54.494415060371921</v>
      </c>
      <c r="BI49" s="38">
        <v>-285.60978554928846</v>
      </c>
      <c r="BJ49" s="38">
        <v>361.06666100000018</v>
      </c>
      <c r="BK49" s="38">
        <v>-54.286734000000081</v>
      </c>
      <c r="BL49" s="38">
        <v>-46.737268000000142</v>
      </c>
      <c r="BM49" s="38">
        <v>284.14761600000014</v>
      </c>
      <c r="BN49" s="38">
        <v>-788.83409399999982</v>
      </c>
      <c r="BO49" s="78"/>
      <c r="BP49" s="198">
        <v>-2.9631280316824764</v>
      </c>
      <c r="BQ49" s="62">
        <v>-56.299432601967055</v>
      </c>
      <c r="BS49" s="212">
        <v>-0.79697032354338715</v>
      </c>
      <c r="BT49" s="42">
        <v>4.1510031706815109</v>
      </c>
      <c r="BU49" s="42">
        <v>0.3209536920143834</v>
      </c>
      <c r="BV49" s="42">
        <v>0.70406642129565267</v>
      </c>
      <c r="BW49" s="42">
        <v>-0.66356332560691955</v>
      </c>
      <c r="BX49" s="42">
        <v>0.32010913740610047</v>
      </c>
      <c r="BY49" s="42">
        <v>-0.25173731640444197</v>
      </c>
      <c r="BZ49" s="42">
        <v>0.1271209372126918</v>
      </c>
      <c r="CA49" s="42">
        <v>1.3621180883779287</v>
      </c>
      <c r="CB49" s="42">
        <v>-0.14647947107418291</v>
      </c>
      <c r="CC49" s="42">
        <v>-0.12883850955906651</v>
      </c>
      <c r="CD49" s="42">
        <v>0.2616662286362812</v>
      </c>
      <c r="CE49" s="42">
        <v>0.14147181088963934</v>
      </c>
      <c r="CF49" s="42">
        <v>-0.42577102515472853</v>
      </c>
      <c r="CG49" s="42">
        <v>1.1657111026329456</v>
      </c>
      <c r="CH49" s="42">
        <v>-0.14912867094485605</v>
      </c>
      <c r="CI49" s="42">
        <v>-0.11378147963302654</v>
      </c>
      <c r="CJ49" s="42">
        <v>2.2441720597736832</v>
      </c>
      <c r="CK49" s="42">
        <v>-0.86169009210523861</v>
      </c>
      <c r="CL49" s="80"/>
      <c r="CM49" s="63">
        <v>0.38212802288920894</v>
      </c>
      <c r="CN49" s="64">
        <v>-6.1499196894831076E-2</v>
      </c>
    </row>
    <row r="50" spans="1:92" ht="12" x14ac:dyDescent="0.3">
      <c r="A50" s="35" t="s">
        <v>189</v>
      </c>
      <c r="B50" s="98">
        <v>49</v>
      </c>
      <c r="C50" s="98">
        <v>42</v>
      </c>
      <c r="D50" s="98">
        <v>39</v>
      </c>
      <c r="E50" s="98">
        <v>46</v>
      </c>
      <c r="F50" s="98">
        <v>46</v>
      </c>
      <c r="G50" s="98">
        <v>49</v>
      </c>
      <c r="H50" s="98">
        <v>46</v>
      </c>
      <c r="I50" s="98">
        <v>43</v>
      </c>
      <c r="J50" s="98">
        <v>43</v>
      </c>
      <c r="K50" s="98">
        <v>40</v>
      </c>
      <c r="L50" s="98">
        <v>40</v>
      </c>
      <c r="M50" s="98">
        <v>44</v>
      </c>
      <c r="N50" s="98">
        <v>39</v>
      </c>
      <c r="O50" s="98">
        <v>36</v>
      </c>
      <c r="P50" s="98">
        <v>35</v>
      </c>
      <c r="Q50" s="98">
        <v>39</v>
      </c>
      <c r="R50" s="98">
        <v>39</v>
      </c>
      <c r="S50" s="98">
        <v>38</v>
      </c>
      <c r="T50" s="98">
        <v>45</v>
      </c>
      <c r="U50" s="98">
        <v>36</v>
      </c>
      <c r="V50" s="78"/>
      <c r="W50" s="60">
        <v>2008</v>
      </c>
      <c r="X50" s="39"/>
      <c r="Y50" s="220">
        <v>849.36768386874758</v>
      </c>
      <c r="Z50" s="149">
        <v>1204.7906309521627</v>
      </c>
      <c r="AA50" s="149">
        <v>482.34328243421959</v>
      </c>
      <c r="AB50" s="149">
        <v>1096.9144255555971</v>
      </c>
      <c r="AC50" s="149">
        <v>1051.9964021041985</v>
      </c>
      <c r="AD50" s="149">
        <v>1089.8857645041323</v>
      </c>
      <c r="AE50" s="149">
        <v>1081.838950964046</v>
      </c>
      <c r="AF50" s="149">
        <v>1344.0519620819798</v>
      </c>
      <c r="AG50" s="149">
        <v>1266.5397671045075</v>
      </c>
      <c r="AH50" s="149">
        <v>1398.6362579204426</v>
      </c>
      <c r="AI50" s="149">
        <v>1268.2588297366783</v>
      </c>
      <c r="AJ50" s="149">
        <v>1202.5014616316103</v>
      </c>
      <c r="AK50" s="149">
        <v>1370.4137112187773</v>
      </c>
      <c r="AL50" s="149">
        <v>1542.2390526679249</v>
      </c>
      <c r="AM50" s="40">
        <v>1441.2849189999993</v>
      </c>
      <c r="AN50" s="40">
        <v>1296.846479</v>
      </c>
      <c r="AO50" s="40">
        <v>1141.5918249999997</v>
      </c>
      <c r="AP50" s="40">
        <v>1176.6019129999995</v>
      </c>
      <c r="AQ50" s="40">
        <v>812.25674500000002</v>
      </c>
      <c r="AR50" s="40">
        <v>1187.5566999999999</v>
      </c>
      <c r="AS50" s="80"/>
      <c r="AT50" s="60">
        <v>2009</v>
      </c>
      <c r="AV50" s="93">
        <v>-355.42294708341512</v>
      </c>
      <c r="AW50" s="38">
        <v>722.44734851794306</v>
      </c>
      <c r="AX50" s="38">
        <v>-614.57114312137742</v>
      </c>
      <c r="AY50" s="38">
        <v>44.91802345139854</v>
      </c>
      <c r="AZ50" s="38">
        <v>-37.889362399933816</v>
      </c>
      <c r="BA50" s="38">
        <v>8.0468135400863048</v>
      </c>
      <c r="BB50" s="38">
        <v>-262.21301111793377</v>
      </c>
      <c r="BC50" s="38">
        <v>77.512194977472291</v>
      </c>
      <c r="BD50" s="38">
        <v>-132.09649081593511</v>
      </c>
      <c r="BE50" s="38">
        <v>130.37742818376432</v>
      </c>
      <c r="BF50" s="38">
        <v>65.757368105068053</v>
      </c>
      <c r="BG50" s="38">
        <v>-167.91224958716703</v>
      </c>
      <c r="BH50" s="38">
        <v>-171.82534144914757</v>
      </c>
      <c r="BI50" s="38">
        <v>100.95413366792559</v>
      </c>
      <c r="BJ50" s="38">
        <v>144.43843999999922</v>
      </c>
      <c r="BK50" s="38">
        <v>155.2546540000003</v>
      </c>
      <c r="BL50" s="38">
        <v>-35.010087999999769</v>
      </c>
      <c r="BM50" s="38">
        <v>364.34516799999949</v>
      </c>
      <c r="BN50" s="38">
        <v>-375.29995499999984</v>
      </c>
      <c r="BO50" s="78"/>
      <c r="BP50" s="198">
        <v>-17.799421901644859</v>
      </c>
      <c r="BQ50" s="62">
        <v>-338.18901613125229</v>
      </c>
      <c r="BS50" s="212">
        <v>-0.29500806028224125</v>
      </c>
      <c r="BT50" s="42">
        <v>1.4977866901597578</v>
      </c>
      <c r="BU50" s="42">
        <v>-0.5602726418791435</v>
      </c>
      <c r="BV50" s="42">
        <v>4.2697886952420827E-2</v>
      </c>
      <c r="BW50" s="42">
        <v>-3.4764526369580051E-2</v>
      </c>
      <c r="BX50" s="42">
        <v>7.4380882042708318E-3</v>
      </c>
      <c r="BY50" s="42">
        <v>-0.19509142392959078</v>
      </c>
      <c r="BZ50" s="42">
        <v>6.1199969389572617E-2</v>
      </c>
      <c r="CA50" s="42">
        <v>-9.4446636906397874E-2</v>
      </c>
      <c r="CB50" s="42">
        <v>0.10280033154654555</v>
      </c>
      <c r="CC50" s="42">
        <v>5.4683815532203583E-2</v>
      </c>
      <c r="CD50" s="42">
        <v>-0.12252668534513877</v>
      </c>
      <c r="CE50" s="42">
        <v>-0.11141291043817514</v>
      </c>
      <c r="CF50" s="42">
        <v>7.0044536189256767E-2</v>
      </c>
      <c r="CG50" s="42">
        <v>0.11137666820160241</v>
      </c>
      <c r="CH50" s="42">
        <v>0.13599839329613306</v>
      </c>
      <c r="CI50" s="42">
        <v>-2.9755253338602849E-2</v>
      </c>
      <c r="CJ50" s="42">
        <v>0.44855911661281378</v>
      </c>
      <c r="CK50" s="42">
        <v>-0.31602697791187562</v>
      </c>
      <c r="CL50" s="80"/>
      <c r="CM50" s="63">
        <v>4.06989673517806E-2</v>
      </c>
      <c r="CN50" s="64">
        <v>-0.28477715306667239</v>
      </c>
    </row>
    <row r="51" spans="1:92" ht="12" x14ac:dyDescent="0.3">
      <c r="A51" s="35" t="s">
        <v>4</v>
      </c>
      <c r="B51" s="98">
        <v>50</v>
      </c>
      <c r="C51" s="98">
        <v>56</v>
      </c>
      <c r="D51" s="98">
        <v>47</v>
      </c>
      <c r="E51" s="98">
        <v>44</v>
      </c>
      <c r="F51" s="98">
        <v>54</v>
      </c>
      <c r="G51" s="98">
        <v>56</v>
      </c>
      <c r="H51" s="98">
        <v>54</v>
      </c>
      <c r="I51" s="98">
        <v>57</v>
      </c>
      <c r="J51" s="98">
        <v>53</v>
      </c>
      <c r="K51" s="98">
        <v>48</v>
      </c>
      <c r="L51" s="98">
        <v>50</v>
      </c>
      <c r="M51" s="98">
        <v>48</v>
      </c>
      <c r="N51" s="98">
        <v>51</v>
      </c>
      <c r="O51" s="98">
        <v>51</v>
      </c>
      <c r="P51" s="98">
        <v>53</v>
      </c>
      <c r="Q51" s="98">
        <v>49</v>
      </c>
      <c r="R51" s="98">
        <v>55</v>
      </c>
      <c r="S51" s="98">
        <v>58</v>
      </c>
      <c r="T51" s="98">
        <v>53</v>
      </c>
      <c r="U51" s="98">
        <v>59</v>
      </c>
      <c r="V51" s="78"/>
      <c r="W51" s="60">
        <v>2019</v>
      </c>
      <c r="X51" s="39"/>
      <c r="Y51" s="220">
        <v>825.8379663232522</v>
      </c>
      <c r="Z51" s="149">
        <v>507.04698009129208</v>
      </c>
      <c r="AA51" s="149">
        <v>327.45405721217662</v>
      </c>
      <c r="AB51" s="149">
        <v>1168.1148369583045</v>
      </c>
      <c r="AC51" s="149">
        <v>577.04242190474895</v>
      </c>
      <c r="AD51" s="149">
        <v>721.19751395426067</v>
      </c>
      <c r="AE51" s="149">
        <v>650.9028978135068</v>
      </c>
      <c r="AF51" s="149">
        <v>611.62350004152245</v>
      </c>
      <c r="AG51" s="149">
        <v>744.88413979300617</v>
      </c>
      <c r="AH51" s="149">
        <v>878.7557859931951</v>
      </c>
      <c r="AI51" s="149">
        <v>727.35667162819925</v>
      </c>
      <c r="AJ51" s="149">
        <v>782.69334332352673</v>
      </c>
      <c r="AK51" s="149">
        <v>666.72571160622238</v>
      </c>
      <c r="AL51" s="149">
        <v>671.27720638469827</v>
      </c>
      <c r="AM51" s="40">
        <v>661.18424700000014</v>
      </c>
      <c r="AN51" s="40">
        <v>689.08784600000024</v>
      </c>
      <c r="AO51" s="40">
        <v>476.47779799999989</v>
      </c>
      <c r="AP51" s="40">
        <v>415.23907600000007</v>
      </c>
      <c r="AQ51" s="40">
        <v>523.47546300000045</v>
      </c>
      <c r="AR51" s="40">
        <v>400.58570900000018</v>
      </c>
      <c r="AS51" s="80"/>
      <c r="AT51" s="60">
        <v>2019</v>
      </c>
      <c r="AV51" s="93">
        <v>318.79098623196012</v>
      </c>
      <c r="AW51" s="38">
        <v>179.59292287911546</v>
      </c>
      <c r="AX51" s="38">
        <v>-840.6607797461279</v>
      </c>
      <c r="AY51" s="38">
        <v>591.07241505355557</v>
      </c>
      <c r="AZ51" s="38">
        <v>-144.15509204951172</v>
      </c>
      <c r="BA51" s="38">
        <v>70.294616140753874</v>
      </c>
      <c r="BB51" s="38">
        <v>39.27939777198435</v>
      </c>
      <c r="BC51" s="38">
        <v>-133.26063975148372</v>
      </c>
      <c r="BD51" s="38">
        <v>-133.87164620018893</v>
      </c>
      <c r="BE51" s="38">
        <v>151.39911436499585</v>
      </c>
      <c r="BF51" s="38">
        <v>-55.336671695327482</v>
      </c>
      <c r="BG51" s="38">
        <v>115.96763171730436</v>
      </c>
      <c r="BH51" s="38">
        <v>-4.5514947784758988</v>
      </c>
      <c r="BI51" s="38">
        <v>10.092959384698133</v>
      </c>
      <c r="BJ51" s="38">
        <v>-27.903599000000099</v>
      </c>
      <c r="BK51" s="38">
        <v>212.61004800000035</v>
      </c>
      <c r="BL51" s="38">
        <v>61.238721999999825</v>
      </c>
      <c r="BM51" s="38">
        <v>-108.23638700000038</v>
      </c>
      <c r="BN51" s="38">
        <v>122.88975400000027</v>
      </c>
      <c r="BO51" s="78"/>
      <c r="BP51" s="198">
        <v>22.38169775385537</v>
      </c>
      <c r="BQ51" s="62">
        <v>425.25225732325202</v>
      </c>
      <c r="BS51" s="212">
        <v>0.62872080645182593</v>
      </c>
      <c r="BT51" s="42">
        <v>0.54845227574244615</v>
      </c>
      <c r="BU51" s="42">
        <v>-0.71967306051445612</v>
      </c>
      <c r="BV51" s="42">
        <v>1.0243136251620726</v>
      </c>
      <c r="BW51" s="42">
        <v>-0.19988295752591045</v>
      </c>
      <c r="BX51" s="42">
        <v>0.10799554953109802</v>
      </c>
      <c r="BY51" s="42">
        <v>6.4221531333112036E-2</v>
      </c>
      <c r="BZ51" s="42">
        <v>-0.17890116413072665</v>
      </c>
      <c r="CA51" s="42">
        <v>-0.15234226429460529</v>
      </c>
      <c r="CB51" s="42">
        <v>0.20814975688074266</v>
      </c>
      <c r="CC51" s="42">
        <v>-7.0700322377028391E-2</v>
      </c>
      <c r="CD51" s="42">
        <v>0.17393604251128147</v>
      </c>
      <c r="CE51" s="42">
        <v>-6.7803505544138387E-3</v>
      </c>
      <c r="CF51" s="42">
        <v>1.5264972555672607E-2</v>
      </c>
      <c r="CG51" s="42">
        <v>-4.049352947084206E-2</v>
      </c>
      <c r="CH51" s="42">
        <v>0.44621186735756457</v>
      </c>
      <c r="CI51" s="42">
        <v>0.14747822529110866</v>
      </c>
      <c r="CJ51" s="42">
        <v>-0.2067649673199683</v>
      </c>
      <c r="CK51" s="42">
        <v>0.30677518253652991</v>
      </c>
      <c r="CL51" s="80"/>
      <c r="CM51" s="63">
        <v>0.11031480100871072</v>
      </c>
      <c r="CN51" s="64">
        <v>1.0615762064623526</v>
      </c>
    </row>
    <row r="52" spans="1:92" ht="12" x14ac:dyDescent="0.3">
      <c r="A52" s="35" t="s">
        <v>107</v>
      </c>
      <c r="B52" s="98">
        <v>51</v>
      </c>
      <c r="C52" s="98">
        <v>48</v>
      </c>
      <c r="D52" s="98">
        <v>43</v>
      </c>
      <c r="E52" s="98">
        <v>22</v>
      </c>
      <c r="F52" s="98">
        <v>37</v>
      </c>
      <c r="G52" s="98">
        <v>43</v>
      </c>
      <c r="H52" s="98">
        <v>40</v>
      </c>
      <c r="I52" s="98">
        <v>47</v>
      </c>
      <c r="J52" s="98">
        <v>51</v>
      </c>
      <c r="K52" s="98">
        <v>47</v>
      </c>
      <c r="L52" s="98">
        <v>57</v>
      </c>
      <c r="M52" s="98">
        <v>54</v>
      </c>
      <c r="N52" s="98">
        <v>49</v>
      </c>
      <c r="O52" s="98">
        <v>47</v>
      </c>
      <c r="P52" s="98">
        <v>50</v>
      </c>
      <c r="Q52" s="98">
        <v>68</v>
      </c>
      <c r="R52" s="98">
        <v>73</v>
      </c>
      <c r="S52" s="98">
        <v>65</v>
      </c>
      <c r="T52" s="98">
        <v>68</v>
      </c>
      <c r="U52" s="98">
        <v>71</v>
      </c>
      <c r="V52" s="78"/>
      <c r="W52" s="60">
        <v>2019</v>
      </c>
      <c r="X52" s="39"/>
      <c r="Y52" s="220">
        <v>755.14902083733512</v>
      </c>
      <c r="Z52" s="149">
        <v>793.57898289871798</v>
      </c>
      <c r="AA52" s="149">
        <v>401.22427060214682</v>
      </c>
      <c r="AB52" s="149">
        <v>3064.3836856351177</v>
      </c>
      <c r="AC52" s="149">
        <v>2160.7487342815712</v>
      </c>
      <c r="AD52" s="149">
        <v>1742.8016526027197</v>
      </c>
      <c r="AE52" s="149">
        <v>1530.744081753596</v>
      </c>
      <c r="AF52" s="149">
        <v>1123.1131801172392</v>
      </c>
      <c r="AG52" s="149">
        <v>880.16299600557591</v>
      </c>
      <c r="AH52" s="149">
        <v>911.73806888824811</v>
      </c>
      <c r="AI52" s="149">
        <v>487.74465798391634</v>
      </c>
      <c r="AJ52" s="149">
        <v>526.64906016708289</v>
      </c>
      <c r="AK52" s="149">
        <v>743.37333483984469</v>
      </c>
      <c r="AL52" s="149">
        <v>828.4818553848495</v>
      </c>
      <c r="AM52" s="40">
        <v>710.43572500000028</v>
      </c>
      <c r="AN52" s="40">
        <v>376.77871200000004</v>
      </c>
      <c r="AO52" s="40">
        <v>259.95251999999999</v>
      </c>
      <c r="AP52" s="40">
        <v>291.53740699999997</v>
      </c>
      <c r="AQ52" s="40">
        <v>269.17445700000002</v>
      </c>
      <c r="AR52" s="40">
        <v>236.57931500000001</v>
      </c>
      <c r="AS52" s="80"/>
      <c r="AT52" s="60">
        <v>2019</v>
      </c>
      <c r="AV52" s="93">
        <v>-38.429962061382867</v>
      </c>
      <c r="AW52" s="38">
        <v>392.35471229657117</v>
      </c>
      <c r="AX52" s="38">
        <v>-2663.1594150329711</v>
      </c>
      <c r="AY52" s="38">
        <v>903.63495135354651</v>
      </c>
      <c r="AZ52" s="38">
        <v>417.94708167885142</v>
      </c>
      <c r="BA52" s="38">
        <v>212.05757084912375</v>
      </c>
      <c r="BB52" s="38">
        <v>407.63090163635684</v>
      </c>
      <c r="BC52" s="38">
        <v>242.95018411166325</v>
      </c>
      <c r="BD52" s="38">
        <v>-31.575072882672202</v>
      </c>
      <c r="BE52" s="38">
        <v>423.99341090433177</v>
      </c>
      <c r="BF52" s="38">
        <v>-38.904402183166553</v>
      </c>
      <c r="BG52" s="38">
        <v>-216.72427467276179</v>
      </c>
      <c r="BH52" s="38">
        <v>-85.108520545004808</v>
      </c>
      <c r="BI52" s="38">
        <v>118.04613038484922</v>
      </c>
      <c r="BJ52" s="38">
        <v>333.65701300000023</v>
      </c>
      <c r="BK52" s="38">
        <v>116.82619200000005</v>
      </c>
      <c r="BL52" s="38">
        <v>-31.584886999999981</v>
      </c>
      <c r="BM52" s="38">
        <v>22.362949999999955</v>
      </c>
      <c r="BN52" s="38">
        <v>32.59514200000001</v>
      </c>
      <c r="BO52" s="78"/>
      <c r="BP52" s="198">
        <v>27.293142412491306</v>
      </c>
      <c r="BQ52" s="62">
        <v>518.56970583733505</v>
      </c>
      <c r="BS52" s="212">
        <v>-4.842613386887995E-2</v>
      </c>
      <c r="BT52" s="42">
        <v>0.97789376427237462</v>
      </c>
      <c r="BU52" s="42">
        <v>-0.86906852673737889</v>
      </c>
      <c r="BV52" s="42">
        <v>0.41820454966227105</v>
      </c>
      <c r="BW52" s="42">
        <v>0.23981333794048476</v>
      </c>
      <c r="BX52" s="42">
        <v>0.13853234735762876</v>
      </c>
      <c r="BY52" s="42">
        <v>0.36294730473540104</v>
      </c>
      <c r="BZ52" s="42">
        <v>0.27602862789533145</v>
      </c>
      <c r="CA52" s="42">
        <v>-3.4631736855272544E-2</v>
      </c>
      <c r="CB52" s="42">
        <v>0.86929380765932085</v>
      </c>
      <c r="CC52" s="42">
        <v>-7.3871587601094135E-2</v>
      </c>
      <c r="CD52" s="42">
        <v>-0.29154163125780364</v>
      </c>
      <c r="CE52" s="42">
        <v>-0.10272828546796586</v>
      </c>
      <c r="CF52" s="42">
        <v>0.16616018343510119</v>
      </c>
      <c r="CG52" s="42">
        <v>0.88555165770618216</v>
      </c>
      <c r="CH52" s="42">
        <v>0.44941357752561917</v>
      </c>
      <c r="CI52" s="42">
        <v>-0.10833905441163505</v>
      </c>
      <c r="CJ52" s="42">
        <v>8.3079762653705203E-2</v>
      </c>
      <c r="CK52" s="42">
        <v>0.1377768043668568</v>
      </c>
      <c r="CL52" s="80"/>
      <c r="CM52" s="63">
        <v>0.18295204047422353</v>
      </c>
      <c r="CN52" s="64">
        <v>2.1919486318460897</v>
      </c>
    </row>
    <row r="53" spans="1:92" ht="12" x14ac:dyDescent="0.3">
      <c r="A53" s="35" t="s">
        <v>27</v>
      </c>
      <c r="B53" s="98">
        <v>52</v>
      </c>
      <c r="C53" s="98">
        <v>49</v>
      </c>
      <c r="D53" s="98">
        <v>53</v>
      </c>
      <c r="E53" s="98">
        <v>56</v>
      </c>
      <c r="F53" s="98">
        <v>52</v>
      </c>
      <c r="G53" s="98">
        <v>51</v>
      </c>
      <c r="H53" s="98">
        <v>47</v>
      </c>
      <c r="I53" s="98">
        <v>53</v>
      </c>
      <c r="J53" s="98">
        <v>48</v>
      </c>
      <c r="K53" s="98">
        <v>46</v>
      </c>
      <c r="L53" s="98">
        <v>49</v>
      </c>
      <c r="M53" s="98">
        <v>55</v>
      </c>
      <c r="N53" s="98">
        <v>40</v>
      </c>
      <c r="O53" s="98">
        <v>41</v>
      </c>
      <c r="P53" s="98">
        <v>14</v>
      </c>
      <c r="Q53" s="98">
        <v>18</v>
      </c>
      <c r="R53" s="98">
        <v>22</v>
      </c>
      <c r="S53" s="98">
        <v>24</v>
      </c>
      <c r="T53" s="98">
        <v>52</v>
      </c>
      <c r="U53" s="98">
        <v>57</v>
      </c>
      <c r="V53" s="78"/>
      <c r="W53" s="60">
        <v>2008</v>
      </c>
      <c r="X53" s="39"/>
      <c r="Y53" s="220">
        <v>731.2005780513631</v>
      </c>
      <c r="Z53" s="149">
        <v>657.5814270660203</v>
      </c>
      <c r="AA53" s="149">
        <v>181.45508795066829</v>
      </c>
      <c r="AB53" s="149">
        <v>618.18804728706721</v>
      </c>
      <c r="AC53" s="149">
        <v>796.63176305763795</v>
      </c>
      <c r="AD53" s="149">
        <v>1084.1269326831789</v>
      </c>
      <c r="AE53" s="149">
        <v>1015.7737345719817</v>
      </c>
      <c r="AF53" s="149">
        <v>724.48457487627206</v>
      </c>
      <c r="AG53" s="149">
        <v>1053.1197168562578</v>
      </c>
      <c r="AH53" s="149">
        <v>937.86994541244917</v>
      </c>
      <c r="AI53" s="149">
        <v>755.81261734209545</v>
      </c>
      <c r="AJ53" s="149">
        <v>525.57991420563133</v>
      </c>
      <c r="AK53" s="149">
        <v>1321.7186718272096</v>
      </c>
      <c r="AL53" s="149">
        <v>1113.3774200816995</v>
      </c>
      <c r="AM53" s="40">
        <v>3741.957738999999</v>
      </c>
      <c r="AN53" s="40">
        <v>3120.0059869999986</v>
      </c>
      <c r="AO53" s="40">
        <v>3058.4551370000013</v>
      </c>
      <c r="AP53" s="40">
        <v>2536.9491510000003</v>
      </c>
      <c r="AQ53" s="40">
        <v>529.50009999999986</v>
      </c>
      <c r="AR53" s="40">
        <v>437.69550100000004</v>
      </c>
      <c r="AS53" s="80"/>
      <c r="AT53" s="60">
        <v>2008</v>
      </c>
      <c r="AV53" s="93">
        <v>73.619150985342799</v>
      </c>
      <c r="AW53" s="38">
        <v>476.12633911535204</v>
      </c>
      <c r="AX53" s="38">
        <v>-436.73295933639895</v>
      </c>
      <c r="AY53" s="38">
        <v>-178.44371577057075</v>
      </c>
      <c r="AZ53" s="38">
        <v>-287.49516962554094</v>
      </c>
      <c r="BA53" s="38">
        <v>68.35319811119723</v>
      </c>
      <c r="BB53" s="38">
        <v>291.2891596957096</v>
      </c>
      <c r="BC53" s="38">
        <v>-328.63514197998575</v>
      </c>
      <c r="BD53" s="38">
        <v>115.24977144380864</v>
      </c>
      <c r="BE53" s="38">
        <v>182.05732807035372</v>
      </c>
      <c r="BF53" s="38">
        <v>230.23270313646412</v>
      </c>
      <c r="BG53" s="38">
        <v>-796.13875762157829</v>
      </c>
      <c r="BH53" s="38">
        <v>208.34125174551014</v>
      </c>
      <c r="BI53" s="38">
        <v>-2628.5803189182998</v>
      </c>
      <c r="BJ53" s="38">
        <v>621.9517520000004</v>
      </c>
      <c r="BK53" s="38">
        <v>61.550849999997354</v>
      </c>
      <c r="BL53" s="38">
        <v>521.50598600000103</v>
      </c>
      <c r="BM53" s="38">
        <v>2007.4490510000005</v>
      </c>
      <c r="BN53" s="38">
        <v>91.804598999999826</v>
      </c>
      <c r="BO53" s="78"/>
      <c r="BP53" s="198">
        <v>15.447635634282255</v>
      </c>
      <c r="BQ53" s="62">
        <v>293.50507705136306</v>
      </c>
      <c r="BS53" s="212">
        <v>0.11195442565008995</v>
      </c>
      <c r="BT53" s="42">
        <v>2.6239349058362871</v>
      </c>
      <c r="BU53" s="42">
        <v>-0.70647266839436929</v>
      </c>
      <c r="BV53" s="42">
        <v>-0.2239977415483243</v>
      </c>
      <c r="BW53" s="42">
        <v>-0.26518589379013002</v>
      </c>
      <c r="BX53" s="42">
        <v>6.7291755816071941E-2</v>
      </c>
      <c r="BY53" s="42">
        <v>0.40206399114219393</v>
      </c>
      <c r="BZ53" s="42">
        <v>-0.31205867359602546</v>
      </c>
      <c r="CA53" s="42">
        <v>0.12288459824045761</v>
      </c>
      <c r="CB53" s="42">
        <v>0.24087627527386335</v>
      </c>
      <c r="CC53" s="42">
        <v>0.43805460770783267</v>
      </c>
      <c r="CD53" s="42">
        <v>-0.60235114672395185</v>
      </c>
      <c r="CE53" s="42">
        <v>0.1871254508917759</v>
      </c>
      <c r="CF53" s="42">
        <v>-0.70246125217351096</v>
      </c>
      <c r="CG53" s="42">
        <v>0.19934312773483809</v>
      </c>
      <c r="CH53" s="42">
        <v>2.0124817021305752E-2</v>
      </c>
      <c r="CI53" s="42">
        <v>0.20556422496463389</v>
      </c>
      <c r="CJ53" s="42">
        <v>3.7912156220555975</v>
      </c>
      <c r="CK53" s="42">
        <v>0.2097453567383134</v>
      </c>
      <c r="CL53" s="80"/>
      <c r="CM53" s="63">
        <v>0.30566588330773414</v>
      </c>
      <c r="CN53" s="64">
        <v>0.67056909742228088</v>
      </c>
    </row>
    <row r="54" spans="1:92" ht="12" x14ac:dyDescent="0.3">
      <c r="A54" s="35" t="s">
        <v>103</v>
      </c>
      <c r="B54" s="98">
        <v>53</v>
      </c>
      <c r="C54" s="98">
        <v>61</v>
      </c>
      <c r="D54" s="98">
        <v>56</v>
      </c>
      <c r="E54" s="98">
        <v>69</v>
      </c>
      <c r="F54" s="98">
        <v>59</v>
      </c>
      <c r="G54" s="98">
        <v>59</v>
      </c>
      <c r="H54" s="98">
        <v>66</v>
      </c>
      <c r="I54" s="98">
        <v>74</v>
      </c>
      <c r="J54" s="98">
        <v>60</v>
      </c>
      <c r="K54" s="98">
        <v>68</v>
      </c>
      <c r="L54" s="98">
        <v>71</v>
      </c>
      <c r="M54" s="98">
        <v>77</v>
      </c>
      <c r="N54" s="98">
        <v>58</v>
      </c>
      <c r="O54" s="98">
        <v>63</v>
      </c>
      <c r="P54" s="98">
        <v>60</v>
      </c>
      <c r="Q54" s="98">
        <v>69</v>
      </c>
      <c r="R54" s="98">
        <v>58</v>
      </c>
      <c r="S54" s="98">
        <v>67</v>
      </c>
      <c r="T54" s="98">
        <v>66</v>
      </c>
      <c r="U54" s="98">
        <v>69</v>
      </c>
      <c r="V54" s="78"/>
      <c r="W54" s="60">
        <v>2023</v>
      </c>
      <c r="X54" s="39"/>
      <c r="Y54" s="220">
        <v>723.94643828658855</v>
      </c>
      <c r="Z54" s="149">
        <v>462.75711199367635</v>
      </c>
      <c r="AA54" s="149">
        <v>146.44442069618705</v>
      </c>
      <c r="AB54" s="149">
        <v>376.57083657817645</v>
      </c>
      <c r="AC54" s="149">
        <v>465.84360695224871</v>
      </c>
      <c r="AD54" s="149">
        <v>570.54019041900585</v>
      </c>
      <c r="AE54" s="149">
        <v>400.99660737563528</v>
      </c>
      <c r="AF54" s="149">
        <v>269.39544471478621</v>
      </c>
      <c r="AG54" s="149">
        <v>441.81689928484781</v>
      </c>
      <c r="AH54" s="149">
        <v>321.98698073006108</v>
      </c>
      <c r="AI54" s="149">
        <v>254.29725077917644</v>
      </c>
      <c r="AJ54" s="149">
        <v>213.55242211610488</v>
      </c>
      <c r="AK54" s="149">
        <v>456.16256203850992</v>
      </c>
      <c r="AL54" s="149">
        <v>369.39861996692264</v>
      </c>
      <c r="AM54" s="40">
        <v>526.35078699999997</v>
      </c>
      <c r="AN54" s="40">
        <v>329.93523499999998</v>
      </c>
      <c r="AO54" s="40">
        <v>393.29446800000005</v>
      </c>
      <c r="AP54" s="40">
        <v>281.72444200000001</v>
      </c>
      <c r="AQ54" s="40">
        <v>281.03648399999992</v>
      </c>
      <c r="AR54" s="40">
        <v>242.81682699999999</v>
      </c>
      <c r="AS54" s="80"/>
      <c r="AT54" s="60">
        <v>2023</v>
      </c>
      <c r="AV54" s="93">
        <v>261.1893262929122</v>
      </c>
      <c r="AW54" s="38">
        <v>316.31269129748932</v>
      </c>
      <c r="AX54" s="38">
        <v>-230.1264158819894</v>
      </c>
      <c r="AY54" s="38">
        <v>-89.272770374072252</v>
      </c>
      <c r="AZ54" s="38">
        <v>-104.69658346675715</v>
      </c>
      <c r="BA54" s="38">
        <v>169.54358304337057</v>
      </c>
      <c r="BB54" s="38">
        <v>131.60116266084907</v>
      </c>
      <c r="BC54" s="38">
        <v>-172.4214545700616</v>
      </c>
      <c r="BD54" s="38">
        <v>119.82991855478673</v>
      </c>
      <c r="BE54" s="38">
        <v>67.68972995088464</v>
      </c>
      <c r="BF54" s="38">
        <v>40.744828663071559</v>
      </c>
      <c r="BG54" s="38">
        <v>-242.61013992240504</v>
      </c>
      <c r="BH54" s="38">
        <v>86.76394207158728</v>
      </c>
      <c r="BI54" s="38">
        <v>-156.95216703307733</v>
      </c>
      <c r="BJ54" s="38">
        <v>196.41555199999999</v>
      </c>
      <c r="BK54" s="38">
        <v>-63.359233000000074</v>
      </c>
      <c r="BL54" s="38">
        <v>111.57002600000004</v>
      </c>
      <c r="BM54" s="38">
        <v>0.68795800000009422</v>
      </c>
      <c r="BN54" s="38">
        <v>38.219656999999927</v>
      </c>
      <c r="BO54" s="78"/>
      <c r="BP54" s="198">
        <v>25.322611120346764</v>
      </c>
      <c r="BQ54" s="62">
        <v>481.12961128658856</v>
      </c>
      <c r="BS54" s="212">
        <v>0.56441990738433301</v>
      </c>
      <c r="BT54" s="42">
        <v>2.1599504425894804</v>
      </c>
      <c r="BU54" s="42">
        <v>-0.61111056281761467</v>
      </c>
      <c r="BV54" s="42">
        <v>-0.19163678333622203</v>
      </c>
      <c r="BW54" s="42">
        <v>-0.18350430911776394</v>
      </c>
      <c r="BX54" s="42">
        <v>0.42280552983469488</v>
      </c>
      <c r="BY54" s="42">
        <v>0.48850552317310925</v>
      </c>
      <c r="BZ54" s="42">
        <v>-0.39025545389765226</v>
      </c>
      <c r="CA54" s="42">
        <v>0.3721576514773639</v>
      </c>
      <c r="CB54" s="42">
        <v>0.26618349094801741</v>
      </c>
      <c r="CC54" s="42">
        <v>0.19079544150952921</v>
      </c>
      <c r="CD54" s="42">
        <v>-0.53185017823081138</v>
      </c>
      <c r="CE54" s="42">
        <v>0.23487890149496615</v>
      </c>
      <c r="CF54" s="42">
        <v>-0.29818928917660636</v>
      </c>
      <c r="CG54" s="42">
        <v>0.59531547759668646</v>
      </c>
      <c r="CH54" s="42">
        <v>-0.16109871395394271</v>
      </c>
      <c r="CI54" s="42">
        <v>0.39602536864728277</v>
      </c>
      <c r="CJ54" s="42">
        <v>2.4479312799832176E-3</v>
      </c>
      <c r="CK54" s="42">
        <v>0.15740118785095536</v>
      </c>
      <c r="CL54" s="80"/>
      <c r="CM54" s="63">
        <v>0.18332850332925202</v>
      </c>
      <c r="CN54" s="64">
        <v>1.9814508624914557</v>
      </c>
    </row>
    <row r="55" spans="1:92" ht="12" x14ac:dyDescent="0.3">
      <c r="A55" s="35" t="s">
        <v>126</v>
      </c>
      <c r="B55" s="98">
        <v>55</v>
      </c>
      <c r="C55" s="98">
        <v>68</v>
      </c>
      <c r="D55" s="98"/>
      <c r="E55" s="98">
        <v>59</v>
      </c>
      <c r="F55" s="98">
        <v>62</v>
      </c>
      <c r="G55" s="98">
        <v>60</v>
      </c>
      <c r="H55" s="98">
        <v>53</v>
      </c>
      <c r="I55" s="98">
        <v>63</v>
      </c>
      <c r="J55" s="98">
        <v>67</v>
      </c>
      <c r="K55" s="98">
        <v>81</v>
      </c>
      <c r="L55" s="98">
        <v>47</v>
      </c>
      <c r="M55" s="98">
        <v>58</v>
      </c>
      <c r="N55" s="98">
        <v>56</v>
      </c>
      <c r="O55" s="98">
        <v>53</v>
      </c>
      <c r="P55" s="98">
        <v>88</v>
      </c>
      <c r="Q55" s="98">
        <v>77</v>
      </c>
      <c r="R55" s="98">
        <v>65</v>
      </c>
      <c r="S55" s="98">
        <v>107</v>
      </c>
      <c r="T55" s="98">
        <v>72</v>
      </c>
      <c r="U55" s="98">
        <v>65</v>
      </c>
      <c r="V55" s="78"/>
      <c r="W55" s="60">
        <v>2012</v>
      </c>
      <c r="X55" s="39"/>
      <c r="Y55" s="220">
        <v>623.22736405827857</v>
      </c>
      <c r="Z55" s="149">
        <v>339.13535572576779</v>
      </c>
      <c r="AA55" s="149">
        <v>93.717806851796851</v>
      </c>
      <c r="AB55" s="149">
        <v>521.83373170816901</v>
      </c>
      <c r="AC55" s="149">
        <v>422.75338760567257</v>
      </c>
      <c r="AD55" s="149">
        <v>563.92999064905723</v>
      </c>
      <c r="AE55" s="149">
        <v>804.87951007908498</v>
      </c>
      <c r="AF55" s="149">
        <v>427.02193349062861</v>
      </c>
      <c r="AG55" s="149">
        <v>351.80811603872991</v>
      </c>
      <c r="AH55" s="149">
        <v>224.53924928224646</v>
      </c>
      <c r="AI55" s="149">
        <v>775.95609974865874</v>
      </c>
      <c r="AJ55" s="149">
        <v>488.27688474256001</v>
      </c>
      <c r="AK55" s="149">
        <v>469.15577480664052</v>
      </c>
      <c r="AL55" s="149">
        <v>566.65569852629267</v>
      </c>
      <c r="AM55" s="40">
        <v>144.854928</v>
      </c>
      <c r="AN55" s="40">
        <v>198.71752900000004</v>
      </c>
      <c r="AO55" s="40">
        <v>307.73262100000005</v>
      </c>
      <c r="AP55" s="40">
        <v>80.568672000000035</v>
      </c>
      <c r="AQ55" s="40">
        <v>230.71822500000005</v>
      </c>
      <c r="AR55" s="40">
        <v>294.93505299999998</v>
      </c>
      <c r="AS55" s="80"/>
      <c r="AT55" s="60">
        <v>2016</v>
      </c>
      <c r="AV55" s="93">
        <v>284.09200833251077</v>
      </c>
      <c r="AW55" s="38">
        <v>245.41754887397093</v>
      </c>
      <c r="AX55" s="38">
        <v>-428.11592485637215</v>
      </c>
      <c r="AY55" s="38">
        <v>99.08034410249644</v>
      </c>
      <c r="AZ55" s="38">
        <v>-141.17660304338466</v>
      </c>
      <c r="BA55" s="38">
        <v>-240.94951943002775</v>
      </c>
      <c r="BB55" s="38">
        <v>377.85757658845637</v>
      </c>
      <c r="BC55" s="38">
        <v>75.213817451898706</v>
      </c>
      <c r="BD55" s="38">
        <v>127.26886675648345</v>
      </c>
      <c r="BE55" s="38">
        <v>-551.41685046641226</v>
      </c>
      <c r="BF55" s="38">
        <v>287.67921500609873</v>
      </c>
      <c r="BG55" s="38">
        <v>19.121109935919492</v>
      </c>
      <c r="BH55" s="38">
        <v>-97.499923719652145</v>
      </c>
      <c r="BI55" s="38">
        <v>421.80077052629269</v>
      </c>
      <c r="BJ55" s="38">
        <v>-53.862601000000041</v>
      </c>
      <c r="BK55" s="38">
        <v>-109.01509200000001</v>
      </c>
      <c r="BL55" s="38">
        <v>227.163949</v>
      </c>
      <c r="BM55" s="38">
        <v>-150.14955300000003</v>
      </c>
      <c r="BN55" s="38">
        <v>-64.216827999999936</v>
      </c>
      <c r="BO55" s="78"/>
      <c r="BP55" s="198">
        <v>17.278542687277831</v>
      </c>
      <c r="BQ55" s="62">
        <v>328.29231105827859</v>
      </c>
      <c r="BS55" s="212">
        <v>0.83769504870566713</v>
      </c>
      <c r="BT55" s="42">
        <v>2.6186864280986484</v>
      </c>
      <c r="BU55" s="42">
        <v>-0.82040676721870542</v>
      </c>
      <c r="BV55" s="42">
        <v>0.23436913105215518</v>
      </c>
      <c r="BW55" s="42">
        <v>-0.25034420120287793</v>
      </c>
      <c r="BX55" s="42">
        <v>-0.29936098063467009</v>
      </c>
      <c r="BY55" s="42">
        <v>0.88486690484424213</v>
      </c>
      <c r="BZ55" s="42">
        <v>0.21379216118942113</v>
      </c>
      <c r="CA55" s="42">
        <v>0.56680009024393829</v>
      </c>
      <c r="CB55" s="42">
        <v>-0.71062892687488721</v>
      </c>
      <c r="CC55" s="42">
        <v>0.58917229956067896</v>
      </c>
      <c r="CD55" s="42">
        <v>4.0756420282368033E-2</v>
      </c>
      <c r="CE55" s="42">
        <v>-0.17206201927064568</v>
      </c>
      <c r="CF55" s="42">
        <v>2.9118841612781905</v>
      </c>
      <c r="CG55" s="42">
        <v>-0.2710510807529215</v>
      </c>
      <c r="CH55" s="42">
        <v>-0.3542526354396468</v>
      </c>
      <c r="CI55" s="42">
        <v>2.8195071776781915</v>
      </c>
      <c r="CJ55" s="42">
        <v>-0.6507919042806436</v>
      </c>
      <c r="CK55" s="42">
        <v>-0.21773209846304686</v>
      </c>
      <c r="CL55" s="80"/>
      <c r="CM55" s="63">
        <v>0.41952101098923444</v>
      </c>
      <c r="CN55" s="64">
        <v>1.1131003511416413</v>
      </c>
    </row>
    <row r="56" spans="1:92" ht="12" x14ac:dyDescent="0.3">
      <c r="A56" s="35" t="s">
        <v>54</v>
      </c>
      <c r="B56" s="98">
        <v>56</v>
      </c>
      <c r="C56" s="98">
        <v>51</v>
      </c>
      <c r="D56" s="98"/>
      <c r="E56" s="98">
        <v>63</v>
      </c>
      <c r="F56" s="98">
        <v>55</v>
      </c>
      <c r="G56" s="98">
        <v>55</v>
      </c>
      <c r="H56" s="98">
        <v>58</v>
      </c>
      <c r="I56" s="98">
        <v>55</v>
      </c>
      <c r="J56" s="98">
        <v>66</v>
      </c>
      <c r="K56" s="98">
        <v>57</v>
      </c>
      <c r="L56" s="98">
        <v>56</v>
      </c>
      <c r="M56" s="98">
        <v>61</v>
      </c>
      <c r="N56" s="98">
        <v>52</v>
      </c>
      <c r="O56" s="98">
        <v>59</v>
      </c>
      <c r="P56" s="98">
        <v>49</v>
      </c>
      <c r="Q56" s="98">
        <v>71</v>
      </c>
      <c r="R56" s="98">
        <v>54</v>
      </c>
      <c r="S56" s="98">
        <v>55</v>
      </c>
      <c r="T56" s="98">
        <v>50</v>
      </c>
      <c r="U56" s="98">
        <v>52</v>
      </c>
      <c r="V56" s="78"/>
      <c r="W56" s="60">
        <v>2008</v>
      </c>
      <c r="X56" s="39"/>
      <c r="Y56" s="220">
        <v>606.17109723152032</v>
      </c>
      <c r="Z56" s="149">
        <v>588.33789016434912</v>
      </c>
      <c r="AA56" s="149">
        <v>139.89143074728418</v>
      </c>
      <c r="AB56" s="149">
        <v>462.53316979345493</v>
      </c>
      <c r="AC56" s="149">
        <v>510.49095216418993</v>
      </c>
      <c r="AD56" s="149">
        <v>721.36735674641432</v>
      </c>
      <c r="AE56" s="149">
        <v>550.40261453037658</v>
      </c>
      <c r="AF56" s="149">
        <v>643.85411968836058</v>
      </c>
      <c r="AG56" s="149">
        <v>352.96846228972669</v>
      </c>
      <c r="AH56" s="149">
        <v>474.95165114091463</v>
      </c>
      <c r="AI56" s="149">
        <v>498.20508802160407</v>
      </c>
      <c r="AJ56" s="149">
        <v>429.12118809072581</v>
      </c>
      <c r="AK56" s="149">
        <v>660.4183217464082</v>
      </c>
      <c r="AL56" s="149">
        <v>395.75632071327612</v>
      </c>
      <c r="AM56" s="40">
        <v>716.13523799999996</v>
      </c>
      <c r="AN56" s="40">
        <v>297.91877899999997</v>
      </c>
      <c r="AO56" s="40">
        <v>491.42568599999998</v>
      </c>
      <c r="AP56" s="40">
        <v>495.19357600000006</v>
      </c>
      <c r="AQ56" s="40">
        <v>558.94973500000026</v>
      </c>
      <c r="AR56" s="40">
        <v>562.73055399999998</v>
      </c>
      <c r="AS56" s="80"/>
      <c r="AT56" s="60">
        <v>2017</v>
      </c>
      <c r="AV56" s="93">
        <v>17.833207067171202</v>
      </c>
      <c r="AW56" s="38">
        <v>448.44645941706494</v>
      </c>
      <c r="AX56" s="38">
        <v>-322.64173904617076</v>
      </c>
      <c r="AY56" s="38">
        <v>-47.957782370735003</v>
      </c>
      <c r="AZ56" s="38">
        <v>-210.87640458222438</v>
      </c>
      <c r="BA56" s="38">
        <v>170.96474221603773</v>
      </c>
      <c r="BB56" s="38">
        <v>-93.451505157984002</v>
      </c>
      <c r="BC56" s="38">
        <v>290.8856573986339</v>
      </c>
      <c r="BD56" s="38">
        <v>-121.98318885118795</v>
      </c>
      <c r="BE56" s="38">
        <v>-23.253436880689435</v>
      </c>
      <c r="BF56" s="38">
        <v>69.08389993087826</v>
      </c>
      <c r="BG56" s="38">
        <v>-231.29713365568239</v>
      </c>
      <c r="BH56" s="38">
        <v>264.66200103313207</v>
      </c>
      <c r="BI56" s="38">
        <v>-320.37891728672383</v>
      </c>
      <c r="BJ56" s="38">
        <v>418.21645899999999</v>
      </c>
      <c r="BK56" s="38">
        <v>-193.50690700000001</v>
      </c>
      <c r="BL56" s="38">
        <v>-3.7678900000000795</v>
      </c>
      <c r="BM56" s="38">
        <v>-63.756159000000196</v>
      </c>
      <c r="BN56" s="38">
        <v>-3.7808189999997239</v>
      </c>
      <c r="BO56" s="78"/>
      <c r="BP56" s="198">
        <v>2.2863443806063337</v>
      </c>
      <c r="BQ56" s="62">
        <v>43.440543231520337</v>
      </c>
      <c r="BS56" s="212">
        <v>3.0311165344441005E-2</v>
      </c>
      <c r="BT56" s="42">
        <v>3.2056749796718407</v>
      </c>
      <c r="BU56" s="42">
        <v>-0.69755373261175424</v>
      </c>
      <c r="BV56" s="42">
        <v>-9.3944431664109596E-2</v>
      </c>
      <c r="BW56" s="42">
        <v>-0.29232873183136665</v>
      </c>
      <c r="BX56" s="42">
        <v>0.31061760555391071</v>
      </c>
      <c r="BY56" s="42">
        <v>-0.14514391117543302</v>
      </c>
      <c r="BZ56" s="42">
        <v>0.82411231732048229</v>
      </c>
      <c r="CA56" s="42">
        <v>-0.25683285563522851</v>
      </c>
      <c r="CB56" s="42">
        <v>-4.6674426736647567E-2</v>
      </c>
      <c r="CC56" s="42">
        <v>0.16098925396401631</v>
      </c>
      <c r="CD56" s="42">
        <v>-0.35022822056789848</v>
      </c>
      <c r="CE56" s="42">
        <v>0.66874990285974145</v>
      </c>
      <c r="CF56" s="42">
        <v>-0.44737208879913248</v>
      </c>
      <c r="CG56" s="42">
        <v>1.4037935453541852</v>
      </c>
      <c r="CH56" s="42">
        <v>-0.39376636694566269</v>
      </c>
      <c r="CI56" s="42">
        <v>-7.6089234243218451E-3</v>
      </c>
      <c r="CJ56" s="42">
        <v>-0.11406420829593944</v>
      </c>
      <c r="CK56" s="42">
        <v>-6.7187021801551339E-3</v>
      </c>
      <c r="CL56" s="80"/>
      <c r="CM56" s="63">
        <v>0.19747432474741938</v>
      </c>
      <c r="CN56" s="64">
        <v>7.7195991798803876E-2</v>
      </c>
    </row>
    <row r="57" spans="1:92" ht="12" x14ac:dyDescent="0.3">
      <c r="A57" s="35" t="s">
        <v>106</v>
      </c>
      <c r="B57" s="98">
        <v>57</v>
      </c>
      <c r="C57" s="98">
        <v>70</v>
      </c>
      <c r="D57" s="98"/>
      <c r="E57" s="98">
        <v>57</v>
      </c>
      <c r="F57" s="98">
        <v>53</v>
      </c>
      <c r="G57" s="98">
        <v>52</v>
      </c>
      <c r="H57" s="98">
        <v>59</v>
      </c>
      <c r="I57" s="98">
        <v>58</v>
      </c>
      <c r="J57" s="98">
        <v>62</v>
      </c>
      <c r="K57" s="98">
        <v>61</v>
      </c>
      <c r="L57" s="98">
        <v>65</v>
      </c>
      <c r="M57" s="98">
        <v>64</v>
      </c>
      <c r="N57" s="98">
        <v>64</v>
      </c>
      <c r="O57" s="98">
        <v>60</v>
      </c>
      <c r="P57" s="98">
        <v>75</v>
      </c>
      <c r="Q57" s="98">
        <v>82</v>
      </c>
      <c r="R57" s="98">
        <v>67</v>
      </c>
      <c r="S57" s="98">
        <v>61</v>
      </c>
      <c r="T57" s="98">
        <v>63</v>
      </c>
      <c r="U57" s="98">
        <v>60</v>
      </c>
      <c r="V57" s="78"/>
      <c r="W57" s="60">
        <v>2017</v>
      </c>
      <c r="X57" s="39"/>
      <c r="Y57" s="220">
        <v>593.50065589714779</v>
      </c>
      <c r="Z57" s="149">
        <v>295.17652743404761</v>
      </c>
      <c r="AA57" s="149">
        <v>98.541109486173184</v>
      </c>
      <c r="AB57" s="149">
        <v>583.99307750961464</v>
      </c>
      <c r="AC57" s="149">
        <v>660.08610084278462</v>
      </c>
      <c r="AD57" s="149">
        <v>1000.1954577027351</v>
      </c>
      <c r="AE57" s="149">
        <v>504.03228913024128</v>
      </c>
      <c r="AF57" s="149">
        <v>609.26816733168448</v>
      </c>
      <c r="AG57" s="149">
        <v>420.55255003490151</v>
      </c>
      <c r="AH57" s="149">
        <v>394.36631063781874</v>
      </c>
      <c r="AI57" s="149">
        <v>361.11794751848225</v>
      </c>
      <c r="AJ57" s="149">
        <v>394.71953977396203</v>
      </c>
      <c r="AK57" s="149">
        <v>331.98892988805301</v>
      </c>
      <c r="AL57" s="149">
        <v>387.54273676874868</v>
      </c>
      <c r="AM57" s="40">
        <v>254.44117199999999</v>
      </c>
      <c r="AN57" s="40">
        <v>157.73965600000002</v>
      </c>
      <c r="AO57" s="40">
        <v>299.92469299999999</v>
      </c>
      <c r="AP57" s="40">
        <v>390.14715100000012</v>
      </c>
      <c r="AQ57" s="40">
        <v>364.29468799999995</v>
      </c>
      <c r="AR57" s="40">
        <v>387.73212999999998</v>
      </c>
      <c r="AS57" s="80"/>
      <c r="AT57" s="60">
        <v>2017</v>
      </c>
      <c r="AV57" s="93">
        <v>298.32412846310018</v>
      </c>
      <c r="AW57" s="38">
        <v>196.63541794787443</v>
      </c>
      <c r="AX57" s="38">
        <v>-485.45196802344145</v>
      </c>
      <c r="AY57" s="38">
        <v>-76.093023333169981</v>
      </c>
      <c r="AZ57" s="38">
        <v>-340.10935685995048</v>
      </c>
      <c r="BA57" s="38">
        <v>496.16316857249382</v>
      </c>
      <c r="BB57" s="38">
        <v>-105.2358782014432</v>
      </c>
      <c r="BC57" s="38">
        <v>188.71561729678297</v>
      </c>
      <c r="BD57" s="38">
        <v>26.186239397082772</v>
      </c>
      <c r="BE57" s="38">
        <v>33.248363119336489</v>
      </c>
      <c r="BF57" s="38">
        <v>-33.601592255479773</v>
      </c>
      <c r="BG57" s="38">
        <v>62.730609885909018</v>
      </c>
      <c r="BH57" s="38">
        <v>-55.553806880695674</v>
      </c>
      <c r="BI57" s="38">
        <v>133.10156476874869</v>
      </c>
      <c r="BJ57" s="38">
        <v>96.70151599999997</v>
      </c>
      <c r="BK57" s="38">
        <v>-142.18503699999997</v>
      </c>
      <c r="BL57" s="38">
        <v>-90.222458000000131</v>
      </c>
      <c r="BM57" s="38">
        <v>25.852463000000171</v>
      </c>
      <c r="BN57" s="38">
        <v>-23.437442000000033</v>
      </c>
      <c r="BO57" s="78"/>
      <c r="BP57" s="198">
        <v>10.829922415639359</v>
      </c>
      <c r="BQ57" s="62">
        <v>205.76852589714781</v>
      </c>
      <c r="BS57" s="212">
        <v>1.0106634530069667</v>
      </c>
      <c r="BT57" s="42">
        <v>1.9954658413447777</v>
      </c>
      <c r="BU57" s="42">
        <v>-0.8312632233477959</v>
      </c>
      <c r="BV57" s="42">
        <v>-0.11527742098495319</v>
      </c>
      <c r="BW57" s="42">
        <v>-0.34004289285728118</v>
      </c>
      <c r="BX57" s="42">
        <v>0.98438766577568582</v>
      </c>
      <c r="BY57" s="42">
        <v>-0.1727250558031419</v>
      </c>
      <c r="BZ57" s="42">
        <v>0.44873254788520844</v>
      </c>
      <c r="CA57" s="42">
        <v>6.6400802225552891E-2</v>
      </c>
      <c r="CB57" s="42">
        <v>9.2070647132914463E-2</v>
      </c>
      <c r="CC57" s="42">
        <v>-8.5127765082827822E-2</v>
      </c>
      <c r="CD57" s="42">
        <v>0.18895392056314009</v>
      </c>
      <c r="CE57" s="42">
        <v>-0.14334885319717727</v>
      </c>
      <c r="CF57" s="42">
        <v>0.52311331425854579</v>
      </c>
      <c r="CG57" s="42">
        <v>0.61304505444084367</v>
      </c>
      <c r="CH57" s="42">
        <v>-0.4740691257455083</v>
      </c>
      <c r="CI57" s="42">
        <v>-0.23125238200188758</v>
      </c>
      <c r="CJ57" s="42">
        <v>7.0965797338225833E-2</v>
      </c>
      <c r="CK57" s="42">
        <v>-6.0447510501644652E-2</v>
      </c>
      <c r="CL57" s="80"/>
      <c r="CM57" s="63">
        <v>0.18632867444471807</v>
      </c>
      <c r="CN57" s="64">
        <v>0.53069763884965582</v>
      </c>
    </row>
    <row r="58" spans="1:92" ht="12" x14ac:dyDescent="0.3">
      <c r="A58" s="35" t="s">
        <v>131</v>
      </c>
      <c r="B58" s="98">
        <v>58</v>
      </c>
      <c r="C58" s="98">
        <v>55</v>
      </c>
      <c r="D58" s="98"/>
      <c r="E58" s="98">
        <v>48</v>
      </c>
      <c r="F58" s="98">
        <v>47</v>
      </c>
      <c r="G58" s="98">
        <v>46</v>
      </c>
      <c r="H58" s="98">
        <v>45</v>
      </c>
      <c r="I58" s="98">
        <v>44</v>
      </c>
      <c r="J58" s="98">
        <v>47</v>
      </c>
      <c r="K58" s="98">
        <v>53</v>
      </c>
      <c r="L58" s="98">
        <v>48</v>
      </c>
      <c r="M58" s="98">
        <v>62</v>
      </c>
      <c r="N58" s="98">
        <v>36</v>
      </c>
      <c r="O58" s="98">
        <v>52</v>
      </c>
      <c r="P58" s="98">
        <v>54</v>
      </c>
      <c r="Q58" s="98">
        <v>66</v>
      </c>
      <c r="R58" s="98">
        <v>43</v>
      </c>
      <c r="S58" s="98">
        <v>51</v>
      </c>
      <c r="T58" s="98">
        <v>49</v>
      </c>
      <c r="U58" s="98">
        <v>19</v>
      </c>
      <c r="V58" s="78"/>
      <c r="W58" s="60">
        <v>2003</v>
      </c>
      <c r="X58" s="39"/>
      <c r="Y58" s="220">
        <v>593.20712230062077</v>
      </c>
      <c r="Z58" s="149">
        <v>521.24937064873313</v>
      </c>
      <c r="AA58" s="149">
        <v>47.753735001404564</v>
      </c>
      <c r="AB58" s="149">
        <v>1064.1334614713915</v>
      </c>
      <c r="AC58" s="149">
        <v>1014.5954813204291</v>
      </c>
      <c r="AD58" s="149">
        <v>1231.6939165354283</v>
      </c>
      <c r="AE58" s="149">
        <v>1228.1379076619758</v>
      </c>
      <c r="AF58" s="149">
        <v>1278.6784675929534</v>
      </c>
      <c r="AG58" s="149">
        <v>1096.4295902372801</v>
      </c>
      <c r="AH58" s="149">
        <v>507.47298331466703</v>
      </c>
      <c r="AI58" s="149">
        <v>756.95674481886897</v>
      </c>
      <c r="AJ58" s="149">
        <v>399.24083421256478</v>
      </c>
      <c r="AK58" s="149">
        <v>1595.1847147749245</v>
      </c>
      <c r="AL58" s="149">
        <v>621.22641350754714</v>
      </c>
      <c r="AM58" s="40">
        <v>639.89754700000015</v>
      </c>
      <c r="AN58" s="40">
        <v>383.68490500000001</v>
      </c>
      <c r="AO58" s="40">
        <v>1001.055527</v>
      </c>
      <c r="AP58" s="40">
        <v>604.33400099999983</v>
      </c>
      <c r="AQ58" s="40">
        <v>619.27300900000012</v>
      </c>
      <c r="AR58" s="40">
        <v>1954.8408210000005</v>
      </c>
      <c r="AS58" s="80"/>
      <c r="AT58" s="60">
        <v>2003</v>
      </c>
      <c r="AV58" s="93">
        <v>71.957751651887634</v>
      </c>
      <c r="AW58" s="38">
        <v>473.49563564732858</v>
      </c>
      <c r="AX58" s="38">
        <v>-1016.3797264699868</v>
      </c>
      <c r="AY58" s="38">
        <v>49.537980150962312</v>
      </c>
      <c r="AZ58" s="38">
        <v>-217.0984352149992</v>
      </c>
      <c r="BA58" s="38">
        <v>3.5560088734525834</v>
      </c>
      <c r="BB58" s="38">
        <v>-50.540559930977679</v>
      </c>
      <c r="BC58" s="38">
        <v>182.24887735567336</v>
      </c>
      <c r="BD58" s="38">
        <v>588.95660692261299</v>
      </c>
      <c r="BE58" s="38">
        <v>-249.48376150420194</v>
      </c>
      <c r="BF58" s="38">
        <v>357.71591060630419</v>
      </c>
      <c r="BG58" s="38">
        <v>-1195.9438805623597</v>
      </c>
      <c r="BH58" s="38">
        <v>973.95830126737735</v>
      </c>
      <c r="BI58" s="38">
        <v>-18.671133492453009</v>
      </c>
      <c r="BJ58" s="38">
        <v>256.21264200000013</v>
      </c>
      <c r="BK58" s="38">
        <v>-617.37062199999991</v>
      </c>
      <c r="BL58" s="38">
        <v>396.72152600000015</v>
      </c>
      <c r="BM58" s="38">
        <v>-14.939008000000285</v>
      </c>
      <c r="BN58" s="38">
        <v>-1335.5678120000002</v>
      </c>
      <c r="BO58" s="78"/>
      <c r="BP58" s="198">
        <v>-71.664931510493659</v>
      </c>
      <c r="BQ58" s="62">
        <v>-1361.6336986993797</v>
      </c>
      <c r="BS58" s="212">
        <v>0.13804861109439992</v>
      </c>
      <c r="BT58" s="42">
        <v>9.9153633874586315</v>
      </c>
      <c r="BU58" s="42">
        <v>-0.95512429903728913</v>
      </c>
      <c r="BV58" s="42">
        <v>4.8825350657477617E-2</v>
      </c>
      <c r="BW58" s="42">
        <v>-0.17626005316780713</v>
      </c>
      <c r="BX58" s="42">
        <v>2.8954475318021533E-3</v>
      </c>
      <c r="BY58" s="42">
        <v>-3.9525620562077424E-2</v>
      </c>
      <c r="BZ58" s="42">
        <v>0.16622032000817533</v>
      </c>
      <c r="CA58" s="42">
        <v>1.1605674120338754</v>
      </c>
      <c r="CB58" s="42">
        <v>-0.32958787039264781</v>
      </c>
      <c r="CC58" s="42">
        <v>0.89599028944982173</v>
      </c>
      <c r="CD58" s="42">
        <v>-0.74972125139194534</v>
      </c>
      <c r="CE58" s="42">
        <v>1.5677992437060873</v>
      </c>
      <c r="CF58" s="42">
        <v>-2.9178317029011858E-2</v>
      </c>
      <c r="CG58" s="42">
        <v>0.66776836581569476</v>
      </c>
      <c r="CH58" s="42">
        <v>-0.6167196577498143</v>
      </c>
      <c r="CI58" s="42">
        <v>0.65646070772708387</v>
      </c>
      <c r="CJ58" s="42">
        <v>-2.4123460546300435E-2</v>
      </c>
      <c r="CK58" s="42">
        <v>-0.68321051906251351</v>
      </c>
      <c r="CL58" s="80"/>
      <c r="CM58" s="63">
        <v>0.61139410981808651</v>
      </c>
      <c r="CN58" s="64">
        <v>-0.69654453911128922</v>
      </c>
    </row>
    <row r="59" spans="1:92" ht="12" x14ac:dyDescent="0.3">
      <c r="A59" s="35" t="s">
        <v>49</v>
      </c>
      <c r="B59" s="98">
        <v>59</v>
      </c>
      <c r="C59" s="98">
        <v>66</v>
      </c>
      <c r="D59" s="98">
        <v>52</v>
      </c>
      <c r="E59" s="98">
        <v>67</v>
      </c>
      <c r="F59" s="98">
        <v>56</v>
      </c>
      <c r="G59" s="98">
        <v>58</v>
      </c>
      <c r="H59" s="98">
        <v>55</v>
      </c>
      <c r="I59" s="98">
        <v>54</v>
      </c>
      <c r="J59" s="98">
        <v>52</v>
      </c>
      <c r="K59" s="98">
        <v>52</v>
      </c>
      <c r="L59" s="98">
        <v>51</v>
      </c>
      <c r="M59" s="98">
        <v>53</v>
      </c>
      <c r="N59" s="98">
        <v>55</v>
      </c>
      <c r="O59" s="98">
        <v>49</v>
      </c>
      <c r="P59" s="98">
        <v>63</v>
      </c>
      <c r="Q59" s="98">
        <v>54</v>
      </c>
      <c r="R59" s="98">
        <v>52</v>
      </c>
      <c r="S59" s="98">
        <v>54</v>
      </c>
      <c r="T59" s="98">
        <v>56</v>
      </c>
      <c r="U59" s="98">
        <v>50</v>
      </c>
      <c r="V59" s="78"/>
      <c r="W59" s="60">
        <v>2009</v>
      </c>
      <c r="X59" s="39"/>
      <c r="Y59" s="220">
        <v>573.27349952979648</v>
      </c>
      <c r="Z59" s="149">
        <v>390.15564510804518</v>
      </c>
      <c r="AA59" s="149">
        <v>245.36963915119844</v>
      </c>
      <c r="AB59" s="149">
        <v>415.01978045038601</v>
      </c>
      <c r="AC59" s="149">
        <v>503.92828020882598</v>
      </c>
      <c r="AD59" s="149">
        <v>588.25604968493724</v>
      </c>
      <c r="AE59" s="149">
        <v>603.75673337278738</v>
      </c>
      <c r="AF59" s="149">
        <v>680.04520688231196</v>
      </c>
      <c r="AG59" s="149">
        <v>823.61992607067396</v>
      </c>
      <c r="AH59" s="149">
        <v>526.98633624222521</v>
      </c>
      <c r="AI59" s="149">
        <v>624.60949134945815</v>
      </c>
      <c r="AJ59" s="149">
        <v>545.31665722774358</v>
      </c>
      <c r="AK59" s="149">
        <v>567.36471457094547</v>
      </c>
      <c r="AL59" s="149">
        <v>743.34176734586651</v>
      </c>
      <c r="AM59" s="40">
        <v>450.36353900000006</v>
      </c>
      <c r="AN59" s="40">
        <v>529.54623100000003</v>
      </c>
      <c r="AO59" s="40">
        <v>582.69629999999995</v>
      </c>
      <c r="AP59" s="40">
        <v>539.16514799999982</v>
      </c>
      <c r="AQ59" s="40">
        <v>443.17711299999991</v>
      </c>
      <c r="AR59" s="40">
        <v>613.62772099999995</v>
      </c>
      <c r="AS59" s="80"/>
      <c r="AT59" s="60">
        <v>2014</v>
      </c>
      <c r="AV59" s="93">
        <v>183.1178544217513</v>
      </c>
      <c r="AW59" s="38">
        <v>144.78600595684674</v>
      </c>
      <c r="AX59" s="38">
        <v>-169.65014129918757</v>
      </c>
      <c r="AY59" s="38">
        <v>-88.908499758439973</v>
      </c>
      <c r="AZ59" s="38">
        <v>-84.327769476111257</v>
      </c>
      <c r="BA59" s="38">
        <v>-15.500683687850142</v>
      </c>
      <c r="BB59" s="38">
        <v>-76.288473509524579</v>
      </c>
      <c r="BC59" s="38">
        <v>-143.574719188362</v>
      </c>
      <c r="BD59" s="38">
        <v>296.63358982844875</v>
      </c>
      <c r="BE59" s="38">
        <v>-97.623155107232947</v>
      </c>
      <c r="BF59" s="38">
        <v>79.292834121714577</v>
      </c>
      <c r="BG59" s="38">
        <v>-22.04805734320189</v>
      </c>
      <c r="BH59" s="38">
        <v>-175.97705277492105</v>
      </c>
      <c r="BI59" s="38">
        <v>292.97822834586646</v>
      </c>
      <c r="BJ59" s="38">
        <v>-79.182691999999975</v>
      </c>
      <c r="BK59" s="38">
        <v>-53.150068999999917</v>
      </c>
      <c r="BL59" s="38">
        <v>43.531152000000134</v>
      </c>
      <c r="BM59" s="38">
        <v>95.988034999999911</v>
      </c>
      <c r="BN59" s="38">
        <v>-170.45060800000005</v>
      </c>
      <c r="BO59" s="78"/>
      <c r="BP59" s="198">
        <v>-2.1239063931686037</v>
      </c>
      <c r="BQ59" s="62">
        <v>-40.35422147020347</v>
      </c>
      <c r="BS59" s="212">
        <v>0.46934564889107455</v>
      </c>
      <c r="BT59" s="42">
        <v>0.59007302801480099</v>
      </c>
      <c r="BU59" s="42">
        <v>-0.40877603740978452</v>
      </c>
      <c r="BV59" s="42">
        <v>-0.17643085980726592</v>
      </c>
      <c r="BW59" s="42">
        <v>-0.14335215000555657</v>
      </c>
      <c r="BX59" s="42">
        <v>-2.5673723920656144E-2</v>
      </c>
      <c r="BY59" s="42">
        <v>-0.11218147372771203</v>
      </c>
      <c r="BZ59" s="42">
        <v>-0.1743215707193102</v>
      </c>
      <c r="CA59" s="42">
        <v>0.56288668116833951</v>
      </c>
      <c r="CB59" s="42">
        <v>-0.15629470326542716</v>
      </c>
      <c r="CC59" s="42">
        <v>0.14540695405275161</v>
      </c>
      <c r="CD59" s="42">
        <v>-3.8860466252074066E-2</v>
      </c>
      <c r="CE59" s="42">
        <v>-0.2367377436670276</v>
      </c>
      <c r="CF59" s="42">
        <v>0.65053718379690229</v>
      </c>
      <c r="CG59" s="42">
        <v>-0.14952932787467987</v>
      </c>
      <c r="CH59" s="42">
        <v>-9.1214014916518149E-2</v>
      </c>
      <c r="CI59" s="42">
        <v>8.0738067290655247E-2</v>
      </c>
      <c r="CJ59" s="42">
        <v>0.21659068617110644</v>
      </c>
      <c r="CK59" s="42">
        <v>-0.27777527345444042</v>
      </c>
      <c r="CL59" s="80"/>
      <c r="CM59" s="63">
        <v>3.8127942335009359E-2</v>
      </c>
      <c r="CN59" s="64">
        <v>-6.5763361219144612E-2</v>
      </c>
    </row>
    <row r="60" spans="1:92" ht="12" x14ac:dyDescent="0.3">
      <c r="A60" s="35" t="s">
        <v>163</v>
      </c>
      <c r="B60" s="98">
        <v>62</v>
      </c>
      <c r="C60" s="98">
        <v>53</v>
      </c>
      <c r="D60" s="98"/>
      <c r="E60" s="98">
        <v>73</v>
      </c>
      <c r="F60" s="98">
        <v>50</v>
      </c>
      <c r="G60" s="98">
        <v>67</v>
      </c>
      <c r="H60" s="98">
        <v>64</v>
      </c>
      <c r="I60" s="98">
        <v>62</v>
      </c>
      <c r="J60" s="98">
        <v>63</v>
      </c>
      <c r="K60" s="98">
        <v>77</v>
      </c>
      <c r="L60" s="98">
        <v>78</v>
      </c>
      <c r="M60" s="98">
        <v>73</v>
      </c>
      <c r="N60" s="98">
        <v>70</v>
      </c>
      <c r="O60" s="98">
        <v>102</v>
      </c>
      <c r="P60" s="98">
        <v>59</v>
      </c>
      <c r="Q60" s="98">
        <v>65</v>
      </c>
      <c r="R60" s="98">
        <v>64</v>
      </c>
      <c r="S60" s="98">
        <v>106</v>
      </c>
      <c r="T60" s="98">
        <v>103</v>
      </c>
      <c r="U60" s="98">
        <v>79</v>
      </c>
      <c r="V60" s="78"/>
      <c r="W60" s="60">
        <v>2018</v>
      </c>
      <c r="X60" s="39"/>
      <c r="Y60" s="220">
        <v>461.69814414188477</v>
      </c>
      <c r="Z60" s="149">
        <v>570.93782961311331</v>
      </c>
      <c r="AA60" s="149">
        <v>37.95911535672554</v>
      </c>
      <c r="AB60" s="149">
        <v>329.4963945108002</v>
      </c>
      <c r="AC60" s="149">
        <v>866.20399182779431</v>
      </c>
      <c r="AD60" s="149">
        <v>383.52794443770796</v>
      </c>
      <c r="AE60" s="149">
        <v>439.75780425353832</v>
      </c>
      <c r="AF60" s="149">
        <v>432.1723585395261</v>
      </c>
      <c r="AG60" s="149">
        <v>394.02996227023374</v>
      </c>
      <c r="AH60" s="149">
        <v>244.33821773710324</v>
      </c>
      <c r="AI60" s="149">
        <v>188.38891467948255</v>
      </c>
      <c r="AJ60" s="149">
        <v>262.79349153157671</v>
      </c>
      <c r="AK60" s="149">
        <v>251.68819897014421</v>
      </c>
      <c r="AL60" s="149">
        <v>93.769499336831146</v>
      </c>
      <c r="AM60" s="40">
        <v>536.77354800000001</v>
      </c>
      <c r="AN60" s="40">
        <v>385.22337999999991</v>
      </c>
      <c r="AO60" s="40">
        <v>318.54348199999998</v>
      </c>
      <c r="AP60" s="40">
        <v>81.049908999999985</v>
      </c>
      <c r="AQ60" s="40">
        <v>88.859930000000006</v>
      </c>
      <c r="AR60" s="40">
        <v>176.94109000000003</v>
      </c>
      <c r="AS60" s="80"/>
      <c r="AT60" s="60">
        <v>2018</v>
      </c>
      <c r="AV60" s="93">
        <v>-109.23968547122854</v>
      </c>
      <c r="AW60" s="38">
        <v>532.97871425638778</v>
      </c>
      <c r="AX60" s="38">
        <v>-291.53727915407467</v>
      </c>
      <c r="AY60" s="38">
        <v>-536.70759731699411</v>
      </c>
      <c r="AZ60" s="38">
        <v>482.67604739008635</v>
      </c>
      <c r="BA60" s="38">
        <v>-56.229859815830366</v>
      </c>
      <c r="BB60" s="38">
        <v>7.5854457140122236</v>
      </c>
      <c r="BC60" s="38">
        <v>38.142396269292362</v>
      </c>
      <c r="BD60" s="38">
        <v>149.6917445331305</v>
      </c>
      <c r="BE60" s="38">
        <v>55.949303057620682</v>
      </c>
      <c r="BF60" s="38">
        <v>-74.404576852094152</v>
      </c>
      <c r="BG60" s="38">
        <v>11.105292561432492</v>
      </c>
      <c r="BH60" s="38">
        <v>157.91869963331305</v>
      </c>
      <c r="BI60" s="38">
        <v>-443.00404866316887</v>
      </c>
      <c r="BJ60" s="38">
        <v>151.5501680000001</v>
      </c>
      <c r="BK60" s="38">
        <v>66.679897999999923</v>
      </c>
      <c r="BL60" s="38">
        <v>237.493573</v>
      </c>
      <c r="BM60" s="38">
        <v>-7.8100210000000203</v>
      </c>
      <c r="BN60" s="38">
        <v>-88.081160000000025</v>
      </c>
      <c r="BO60" s="78"/>
      <c r="BP60" s="198">
        <v>14.987213375888667</v>
      </c>
      <c r="BQ60" s="62">
        <v>284.75705414188474</v>
      </c>
      <c r="BS60" s="212">
        <v>-0.19133376666466995</v>
      </c>
      <c r="BT60" s="42">
        <v>14.04086236593381</v>
      </c>
      <c r="BU60" s="42">
        <v>-0.88479656837191489</v>
      </c>
      <c r="BV60" s="42">
        <v>-0.6196087785101021</v>
      </c>
      <c r="BW60" s="42">
        <v>1.2585159814045359</v>
      </c>
      <c r="BX60" s="42">
        <v>-0.12786551886504227</v>
      </c>
      <c r="BY60" s="42">
        <v>1.7551899292324702E-2</v>
      </c>
      <c r="BZ60" s="42">
        <v>9.6800751012770858E-2</v>
      </c>
      <c r="CA60" s="42">
        <v>0.61264155038648926</v>
      </c>
      <c r="CB60" s="42">
        <v>0.2969882976013245</v>
      </c>
      <c r="CC60" s="42">
        <v>-0.28312945049917215</v>
      </c>
      <c r="CD60" s="42">
        <v>4.41232151800246E-2</v>
      </c>
      <c r="CE60" s="42">
        <v>1.684115845239297</v>
      </c>
      <c r="CF60" s="42">
        <v>-0.82530901590398198</v>
      </c>
      <c r="CG60" s="42">
        <v>0.39340854129881775</v>
      </c>
      <c r="CH60" s="42">
        <v>0.20932746004201697</v>
      </c>
      <c r="CI60" s="42">
        <v>2.9302139376862231</v>
      </c>
      <c r="CJ60" s="42">
        <v>-8.7891370159756121E-2</v>
      </c>
      <c r="CK60" s="42">
        <v>-0.49779935231550798</v>
      </c>
      <c r="CL60" s="80"/>
      <c r="CM60" s="63">
        <v>0.95088505388355204</v>
      </c>
      <c r="CN60" s="64">
        <v>1.6093325419318072</v>
      </c>
    </row>
    <row r="61" spans="1:92" ht="12" x14ac:dyDescent="0.3">
      <c r="A61" s="35" t="s">
        <v>31</v>
      </c>
      <c r="B61" s="98">
        <v>65</v>
      </c>
      <c r="C61" s="98">
        <v>52</v>
      </c>
      <c r="D61" s="98">
        <v>32</v>
      </c>
      <c r="E61" s="98">
        <v>42</v>
      </c>
      <c r="F61" s="98">
        <v>43</v>
      </c>
      <c r="G61" s="98">
        <v>38</v>
      </c>
      <c r="H61" s="98">
        <v>42</v>
      </c>
      <c r="I61" s="98">
        <v>38</v>
      </c>
      <c r="J61" s="98">
        <v>25</v>
      </c>
      <c r="K61" s="98">
        <v>30</v>
      </c>
      <c r="L61" s="98">
        <v>29</v>
      </c>
      <c r="M61" s="98">
        <v>31</v>
      </c>
      <c r="N61" s="98">
        <v>37</v>
      </c>
      <c r="O61" s="98">
        <v>39</v>
      </c>
      <c r="P61" s="98">
        <v>33</v>
      </c>
      <c r="Q61" s="98">
        <v>25</v>
      </c>
      <c r="R61" s="98">
        <v>23</v>
      </c>
      <c r="S61" s="98">
        <v>28</v>
      </c>
      <c r="T61" s="98">
        <v>27</v>
      </c>
      <c r="U61" s="98">
        <v>31</v>
      </c>
      <c r="V61" s="78"/>
      <c r="W61" s="60">
        <v>2006</v>
      </c>
      <c r="X61" s="39"/>
      <c r="Y61" s="220">
        <v>404.45108050468338</v>
      </c>
      <c r="Z61" s="149">
        <v>577.57557634038403</v>
      </c>
      <c r="AA61" s="149">
        <v>711.502770216096</v>
      </c>
      <c r="AB61" s="149">
        <v>1712.7201933496999</v>
      </c>
      <c r="AC61" s="149">
        <v>1600.3775308184231</v>
      </c>
      <c r="AD61" s="149">
        <v>2081.9038450155381</v>
      </c>
      <c r="AE61" s="149">
        <v>1489.7876474367401</v>
      </c>
      <c r="AF61" s="149">
        <v>1745.0120652164219</v>
      </c>
      <c r="AG61" s="149">
        <v>2522.5255952183616</v>
      </c>
      <c r="AH61" s="149">
        <v>2285.3367729225561</v>
      </c>
      <c r="AI61" s="149">
        <v>2218.0374185265023</v>
      </c>
      <c r="AJ61" s="149">
        <v>2089.9045577736101</v>
      </c>
      <c r="AK61" s="149">
        <v>1509.3728582257968</v>
      </c>
      <c r="AL61" s="149">
        <v>1221.7240554935008</v>
      </c>
      <c r="AM61" s="40">
        <v>1671.4331640000009</v>
      </c>
      <c r="AN61" s="40">
        <v>2531.7319159999997</v>
      </c>
      <c r="AO61" s="40">
        <v>2930.4056010000036</v>
      </c>
      <c r="AP61" s="40">
        <v>1912.5745559999998</v>
      </c>
      <c r="AQ61" s="40">
        <v>2024.306685</v>
      </c>
      <c r="AR61" s="40">
        <v>1547.5386190000017</v>
      </c>
      <c r="AS61" s="80"/>
      <c r="AT61" s="60">
        <v>2006</v>
      </c>
      <c r="AV61" s="93">
        <v>-173.12449583570066</v>
      </c>
      <c r="AW61" s="38">
        <v>-133.92719387571196</v>
      </c>
      <c r="AX61" s="38">
        <v>-1001.2174231336039</v>
      </c>
      <c r="AY61" s="38">
        <v>112.3426625312768</v>
      </c>
      <c r="AZ61" s="38">
        <v>-481.52631419711497</v>
      </c>
      <c r="BA61" s="38">
        <v>592.11619757879794</v>
      </c>
      <c r="BB61" s="38">
        <v>-255.22441777968174</v>
      </c>
      <c r="BC61" s="38">
        <v>-777.51353000193967</v>
      </c>
      <c r="BD61" s="38">
        <v>237.18882229580549</v>
      </c>
      <c r="BE61" s="38">
        <v>67.299354396053786</v>
      </c>
      <c r="BF61" s="38">
        <v>128.13286075289216</v>
      </c>
      <c r="BG61" s="38">
        <v>580.53169954781333</v>
      </c>
      <c r="BH61" s="38">
        <v>287.64880273229596</v>
      </c>
      <c r="BI61" s="38">
        <v>-449.70910850650012</v>
      </c>
      <c r="BJ61" s="38">
        <v>-860.29875199999879</v>
      </c>
      <c r="BK61" s="38">
        <v>-398.67368500000384</v>
      </c>
      <c r="BL61" s="38">
        <v>1017.8310450000038</v>
      </c>
      <c r="BM61" s="38">
        <v>-111.73212900000021</v>
      </c>
      <c r="BN61" s="38">
        <v>476.76806599999827</v>
      </c>
      <c r="BO61" s="78"/>
      <c r="BP61" s="198">
        <v>-60.162502026069383</v>
      </c>
      <c r="BQ61" s="62">
        <v>-1143.0875384953183</v>
      </c>
      <c r="BS61" s="212">
        <v>-0.29974344990944146</v>
      </c>
      <c r="BT61" s="42">
        <v>-0.1882314440392634</v>
      </c>
      <c r="BU61" s="42">
        <v>-0.58457734487000201</v>
      </c>
      <c r="BV61" s="42">
        <v>7.019760048357182E-2</v>
      </c>
      <c r="BW61" s="42">
        <v>-0.23129133237828337</v>
      </c>
      <c r="BX61" s="42">
        <v>0.39745006518047443</v>
      </c>
      <c r="BY61" s="42">
        <v>-0.1462594000735622</v>
      </c>
      <c r="BZ61" s="42">
        <v>-0.3082282025109182</v>
      </c>
      <c r="CA61" s="42">
        <v>0.10378725144849499</v>
      </c>
      <c r="CB61" s="42">
        <v>3.0341848083321521E-2</v>
      </c>
      <c r="CC61" s="42">
        <v>6.1310388685592798E-2</v>
      </c>
      <c r="CD61" s="42">
        <v>0.38461782082805129</v>
      </c>
      <c r="CE61" s="42">
        <v>0.23544498566503513</v>
      </c>
      <c r="CF61" s="42">
        <v>-0.26905599230200505</v>
      </c>
      <c r="CG61" s="42">
        <v>-0.3398064173236891</v>
      </c>
      <c r="CH61" s="42">
        <v>-0.13604727102076108</v>
      </c>
      <c r="CI61" s="42">
        <v>0.53217849301975328</v>
      </c>
      <c r="CJ61" s="42">
        <v>-5.5195257629651162E-2</v>
      </c>
      <c r="CK61" s="42">
        <v>0.30808153033885466</v>
      </c>
      <c r="CL61" s="80"/>
      <c r="CM61" s="63">
        <v>-2.2896112017075122E-2</v>
      </c>
      <c r="CN61" s="64">
        <v>-0.7386487965217734</v>
      </c>
    </row>
    <row r="62" spans="1:92" ht="12" x14ac:dyDescent="0.3">
      <c r="A62" s="35" t="s">
        <v>7</v>
      </c>
      <c r="B62" s="98">
        <v>66</v>
      </c>
      <c r="C62" s="98">
        <v>67</v>
      </c>
      <c r="D62" s="98">
        <v>58</v>
      </c>
      <c r="E62" s="98">
        <v>64</v>
      </c>
      <c r="F62" s="98">
        <v>58</v>
      </c>
      <c r="G62" s="98">
        <v>65</v>
      </c>
      <c r="H62" s="98">
        <v>68</v>
      </c>
      <c r="I62" s="98">
        <v>61</v>
      </c>
      <c r="J62" s="98">
        <v>68</v>
      </c>
      <c r="K62" s="98">
        <v>64</v>
      </c>
      <c r="L62" s="98">
        <v>66</v>
      </c>
      <c r="M62" s="98">
        <v>71</v>
      </c>
      <c r="N62" s="98">
        <v>69</v>
      </c>
      <c r="O62" s="98">
        <v>80</v>
      </c>
      <c r="P62" s="98">
        <v>72</v>
      </c>
      <c r="Q62" s="98">
        <v>64</v>
      </c>
      <c r="R62" s="98">
        <v>82</v>
      </c>
      <c r="S62" s="98">
        <v>80</v>
      </c>
      <c r="T62" s="98">
        <v>71</v>
      </c>
      <c r="U62" s="98">
        <v>83</v>
      </c>
      <c r="V62" s="78"/>
      <c r="W62" s="60">
        <v>2021</v>
      </c>
      <c r="X62" s="39"/>
      <c r="Y62" s="220">
        <v>400.60370092221353</v>
      </c>
      <c r="Z62" s="149">
        <v>360.75368051056057</v>
      </c>
      <c r="AA62" s="149">
        <v>130.12970740785155</v>
      </c>
      <c r="AB62" s="149">
        <v>445.44738345695185</v>
      </c>
      <c r="AC62" s="149">
        <v>475.55813130696021</v>
      </c>
      <c r="AD62" s="149">
        <v>413.9559646917786</v>
      </c>
      <c r="AE62" s="149">
        <v>335.17698233887648</v>
      </c>
      <c r="AF62" s="149">
        <v>435.53917196893372</v>
      </c>
      <c r="AG62" s="149">
        <v>319.80092753500668</v>
      </c>
      <c r="AH62" s="149">
        <v>366.24719757525327</v>
      </c>
      <c r="AI62" s="149">
        <v>331.0290693434556</v>
      </c>
      <c r="AJ62" s="149">
        <v>320.13251346377859</v>
      </c>
      <c r="AK62" s="149">
        <v>254.38944068611173</v>
      </c>
      <c r="AL62" s="149">
        <v>198.37783579703853</v>
      </c>
      <c r="AM62" s="40">
        <v>267.53000900000006</v>
      </c>
      <c r="AN62" s="40">
        <v>403.57822599999997</v>
      </c>
      <c r="AO62" s="40">
        <v>168.28630600000005</v>
      </c>
      <c r="AP62" s="40">
        <v>186.43480000000005</v>
      </c>
      <c r="AQ62" s="40">
        <v>245.01677399999997</v>
      </c>
      <c r="AR62" s="40">
        <v>152.30211700000001</v>
      </c>
      <c r="AS62" s="80"/>
      <c r="AT62" s="60">
        <v>2018</v>
      </c>
      <c r="AV62" s="93">
        <v>39.850020411652963</v>
      </c>
      <c r="AW62" s="38">
        <v>230.62397310270902</v>
      </c>
      <c r="AX62" s="38">
        <v>-315.31767604910033</v>
      </c>
      <c r="AY62" s="38">
        <v>-30.110747850008352</v>
      </c>
      <c r="AZ62" s="38">
        <v>61.602166615181602</v>
      </c>
      <c r="BA62" s="38">
        <v>78.778982352902119</v>
      </c>
      <c r="BB62" s="38">
        <v>-100.36218963005723</v>
      </c>
      <c r="BC62" s="38">
        <v>115.73824443392704</v>
      </c>
      <c r="BD62" s="38">
        <v>-46.446270040246588</v>
      </c>
      <c r="BE62" s="38">
        <v>35.218128231797664</v>
      </c>
      <c r="BF62" s="38">
        <v>10.89655587967701</v>
      </c>
      <c r="BG62" s="38">
        <v>65.743072777666868</v>
      </c>
      <c r="BH62" s="38">
        <v>56.011604889073197</v>
      </c>
      <c r="BI62" s="38">
        <v>-69.152173202961535</v>
      </c>
      <c r="BJ62" s="38">
        <v>-136.04821699999991</v>
      </c>
      <c r="BK62" s="38">
        <v>235.29191999999992</v>
      </c>
      <c r="BL62" s="38">
        <v>-18.148493999999999</v>
      </c>
      <c r="BM62" s="38">
        <v>-58.581973999999917</v>
      </c>
      <c r="BN62" s="38">
        <v>92.71465699999996</v>
      </c>
      <c r="BO62" s="78"/>
      <c r="BP62" s="198">
        <v>13.068504416958604</v>
      </c>
      <c r="BQ62" s="62">
        <v>248.30158392221352</v>
      </c>
      <c r="BS62" s="212">
        <v>0.11046324005691299</v>
      </c>
      <c r="BT62" s="42">
        <v>1.7722622888860351</v>
      </c>
      <c r="BU62" s="42">
        <v>-0.70786738851632003</v>
      </c>
      <c r="BV62" s="42">
        <v>-6.331665020058852E-2</v>
      </c>
      <c r="BW62" s="42">
        <v>0.14881333250276763</v>
      </c>
      <c r="BX62" s="42">
        <v>0.23503697003051838</v>
      </c>
      <c r="BY62" s="42">
        <v>-0.23043206234780622</v>
      </c>
      <c r="BZ62" s="42">
        <v>0.36190715682417118</v>
      </c>
      <c r="CA62" s="42">
        <v>-0.126816724736039</v>
      </c>
      <c r="CB62" s="42">
        <v>0.10638983549585945</v>
      </c>
      <c r="CC62" s="42">
        <v>3.4037641980747768E-2</v>
      </c>
      <c r="CD62" s="42">
        <v>0.25843475499750213</v>
      </c>
      <c r="CE62" s="42">
        <v>0.28234809934300809</v>
      </c>
      <c r="CF62" s="42">
        <v>-0.25848379948644007</v>
      </c>
      <c r="CG62" s="42">
        <v>-0.33710494827339843</v>
      </c>
      <c r="CH62" s="42">
        <v>1.398164387778527</v>
      </c>
      <c r="CI62" s="42">
        <v>-9.7344991385728386E-2</v>
      </c>
      <c r="CJ62" s="42">
        <v>-0.23909372833388098</v>
      </c>
      <c r="CK62" s="42">
        <v>0.60875488027523583</v>
      </c>
      <c r="CL62" s="80"/>
      <c r="CM62" s="63">
        <v>0.17137643657321497</v>
      </c>
      <c r="CN62" s="64">
        <v>1.6303226036064458</v>
      </c>
    </row>
    <row r="63" spans="1:92" ht="12" x14ac:dyDescent="0.3">
      <c r="A63" s="113" t="s">
        <v>1</v>
      </c>
      <c r="B63" s="98">
        <v>67</v>
      </c>
      <c r="C63" s="98">
        <v>59</v>
      </c>
      <c r="D63" s="98">
        <v>51</v>
      </c>
      <c r="E63" s="98">
        <v>75</v>
      </c>
      <c r="F63" s="98">
        <v>64</v>
      </c>
      <c r="G63" s="98">
        <v>61</v>
      </c>
      <c r="H63" s="98">
        <v>62</v>
      </c>
      <c r="I63" s="98">
        <v>70</v>
      </c>
      <c r="J63" s="98">
        <v>70</v>
      </c>
      <c r="K63" s="98">
        <v>78</v>
      </c>
      <c r="L63" s="98">
        <v>77</v>
      </c>
      <c r="M63" s="98">
        <v>67</v>
      </c>
      <c r="N63" s="98">
        <v>78</v>
      </c>
      <c r="O63" s="98">
        <v>73</v>
      </c>
      <c r="P63" s="98">
        <v>74</v>
      </c>
      <c r="Q63" s="98">
        <v>50</v>
      </c>
      <c r="R63" s="98">
        <v>57</v>
      </c>
      <c r="S63" s="98">
        <v>63</v>
      </c>
      <c r="T63" s="98">
        <v>59</v>
      </c>
      <c r="U63" s="98">
        <v>58</v>
      </c>
      <c r="V63" s="78"/>
      <c r="W63" s="60">
        <v>2007</v>
      </c>
      <c r="X63" s="39"/>
      <c r="Y63" s="220">
        <v>382.51011789727494</v>
      </c>
      <c r="Z63" s="149">
        <v>476.27437196453064</v>
      </c>
      <c r="AA63" s="149">
        <v>250.87917033400805</v>
      </c>
      <c r="AB63" s="149">
        <v>303.59701424400288</v>
      </c>
      <c r="AC63" s="149">
        <v>374.97382533685374</v>
      </c>
      <c r="AD63" s="149">
        <v>526.93499006441311</v>
      </c>
      <c r="AE63" s="149">
        <v>462.39074485435623</v>
      </c>
      <c r="AF63" s="149">
        <v>304.57172090088994</v>
      </c>
      <c r="AG63" s="149">
        <v>298.43911116992336</v>
      </c>
      <c r="AH63" s="149">
        <v>241.88241471188277</v>
      </c>
      <c r="AI63" s="149">
        <v>196.04893783368823</v>
      </c>
      <c r="AJ63" s="149">
        <v>359.73694039454261</v>
      </c>
      <c r="AK63" s="149">
        <v>162.11081492425538</v>
      </c>
      <c r="AL63" s="149">
        <v>217.11265683267402</v>
      </c>
      <c r="AM63" s="40">
        <v>264.96224999999998</v>
      </c>
      <c r="AN63" s="40">
        <v>579.16197799999998</v>
      </c>
      <c r="AO63" s="40">
        <v>417.06453199999999</v>
      </c>
      <c r="AP63" s="40">
        <v>340.30729400000001</v>
      </c>
      <c r="AQ63" s="40">
        <v>426.94805100000002</v>
      </c>
      <c r="AR63" s="40">
        <v>425.85505699999999</v>
      </c>
      <c r="AS63" s="80"/>
      <c r="AT63" s="60">
        <v>2007</v>
      </c>
      <c r="AV63" s="93">
        <v>-93.764254067255706</v>
      </c>
      <c r="AW63" s="38">
        <v>225.39520163052259</v>
      </c>
      <c r="AX63" s="38">
        <v>-52.717843909994826</v>
      </c>
      <c r="AY63" s="38">
        <v>-71.376811092850858</v>
      </c>
      <c r="AZ63" s="38">
        <v>-151.96116472755938</v>
      </c>
      <c r="BA63" s="38">
        <v>64.544245210056886</v>
      </c>
      <c r="BB63" s="38">
        <v>157.81902395346629</v>
      </c>
      <c r="BC63" s="38">
        <v>6.1326097309665784</v>
      </c>
      <c r="BD63" s="38">
        <v>56.556696458040591</v>
      </c>
      <c r="BE63" s="38">
        <v>45.833476878194546</v>
      </c>
      <c r="BF63" s="38">
        <v>-163.68800256085439</v>
      </c>
      <c r="BG63" s="38">
        <v>197.62612547028723</v>
      </c>
      <c r="BH63" s="38">
        <v>-55.001841908418641</v>
      </c>
      <c r="BI63" s="38">
        <v>-47.849593167325963</v>
      </c>
      <c r="BJ63" s="38">
        <v>-314.19972799999999</v>
      </c>
      <c r="BK63" s="38">
        <v>162.09744599999999</v>
      </c>
      <c r="BL63" s="38">
        <v>76.757237999999973</v>
      </c>
      <c r="BM63" s="38">
        <v>-86.640757000000008</v>
      </c>
      <c r="BN63" s="38">
        <v>1.0929940000000329</v>
      </c>
      <c r="BO63" s="78"/>
      <c r="BP63" s="198">
        <v>-2.2813125843539499</v>
      </c>
      <c r="BQ63" s="62">
        <v>-43.34493910272505</v>
      </c>
      <c r="BS63" s="212">
        <v>-0.19687024871923731</v>
      </c>
      <c r="BT63" s="42">
        <v>0.89842134494642423</v>
      </c>
      <c r="BU63" s="42">
        <v>-0.17364414482556523</v>
      </c>
      <c r="BV63" s="42">
        <v>-0.19035144927444003</v>
      </c>
      <c r="BW63" s="42">
        <v>-0.28838693120186132</v>
      </c>
      <c r="BX63" s="42">
        <v>0.13958809930416538</v>
      </c>
      <c r="BY63" s="42">
        <v>0.51816702971193385</v>
      </c>
      <c r="BZ63" s="42">
        <v>2.0548947847103261E-2</v>
      </c>
      <c r="CA63" s="42">
        <v>0.23381896747395992</v>
      </c>
      <c r="CB63" s="42">
        <v>0.23378589746339706</v>
      </c>
      <c r="CC63" s="42">
        <v>-0.4550213897447648</v>
      </c>
      <c r="CD63" s="42">
        <v>1.2190804516196283</v>
      </c>
      <c r="CE63" s="42">
        <v>-0.25333318983244657</v>
      </c>
      <c r="CF63" s="42">
        <v>-0.18059022810730951</v>
      </c>
      <c r="CG63" s="42">
        <v>-0.5425075193731036</v>
      </c>
      <c r="CH63" s="42">
        <v>0.38866274536142997</v>
      </c>
      <c r="CI63" s="42">
        <v>0.225552726471975</v>
      </c>
      <c r="CJ63" s="42">
        <v>-0.20293044270156424</v>
      </c>
      <c r="CK63" s="42">
        <v>2.566586875120791E-3</v>
      </c>
      <c r="CL63" s="80"/>
      <c r="CM63" s="63">
        <v>7.350301333130764E-2</v>
      </c>
      <c r="CN63" s="64">
        <v>-0.10178331427616472</v>
      </c>
    </row>
    <row r="64" spans="1:92" ht="12" x14ac:dyDescent="0.3">
      <c r="A64" s="35" t="s">
        <v>34</v>
      </c>
      <c r="B64" s="98">
        <v>69</v>
      </c>
      <c r="C64" s="98">
        <v>73</v>
      </c>
      <c r="D64" s="98">
        <v>59</v>
      </c>
      <c r="E64" s="98">
        <v>93</v>
      </c>
      <c r="F64" s="98" t="s">
        <v>270</v>
      </c>
      <c r="G64" s="98">
        <v>75</v>
      </c>
      <c r="H64" s="98">
        <v>82</v>
      </c>
      <c r="I64" s="98">
        <v>83</v>
      </c>
      <c r="J64" s="98">
        <v>90</v>
      </c>
      <c r="K64" s="98">
        <v>76</v>
      </c>
      <c r="L64" s="98">
        <v>68</v>
      </c>
      <c r="M64" s="98">
        <v>46</v>
      </c>
      <c r="N64" s="98">
        <v>65</v>
      </c>
      <c r="O64" s="98">
        <v>55</v>
      </c>
      <c r="P64" s="98">
        <v>80</v>
      </c>
      <c r="Q64" s="98">
        <v>101</v>
      </c>
      <c r="R64" s="98">
        <v>77</v>
      </c>
      <c r="S64" s="98">
        <v>89</v>
      </c>
      <c r="T64" s="98">
        <v>98</v>
      </c>
      <c r="U64" s="98">
        <v>67</v>
      </c>
      <c r="V64" s="78"/>
      <c r="W64" s="60">
        <v>2011</v>
      </c>
      <c r="X64" s="39"/>
      <c r="Y64" s="220">
        <v>332.38006390314803</v>
      </c>
      <c r="Z64" s="149">
        <v>192.35530267781357</v>
      </c>
      <c r="AA64" s="149">
        <v>76.32911880444486</v>
      </c>
      <c r="AB64" s="149">
        <v>142.73075590950111</v>
      </c>
      <c r="AC64" s="149">
        <v>106.63715789311357</v>
      </c>
      <c r="AD64" s="149">
        <v>296.73744831311626</v>
      </c>
      <c r="AE64" s="149">
        <v>197.79329564897424</v>
      </c>
      <c r="AF64" s="149">
        <v>180.5250126577296</v>
      </c>
      <c r="AG64" s="149">
        <v>148.23796097507619</v>
      </c>
      <c r="AH64" s="149">
        <v>253.83808246506266</v>
      </c>
      <c r="AI64" s="149">
        <v>310.49942122841543</v>
      </c>
      <c r="AJ64" s="149">
        <v>949.18267979146572</v>
      </c>
      <c r="AK64" s="149">
        <v>308.11806055661481</v>
      </c>
      <c r="AL64" s="149">
        <v>533.63670791617108</v>
      </c>
      <c r="AM64" s="40">
        <v>204.04368900000003</v>
      </c>
      <c r="AN64" s="40">
        <v>77.989955000000009</v>
      </c>
      <c r="AO64" s="40">
        <v>219.49095000000005</v>
      </c>
      <c r="AP64" s="40">
        <v>111.76417100000003</v>
      </c>
      <c r="AQ64" s="40">
        <v>105.284888</v>
      </c>
      <c r="AR64" s="40">
        <v>256.60192799999993</v>
      </c>
      <c r="AS64" s="80"/>
      <c r="AT64" s="60">
        <v>2011</v>
      </c>
      <c r="AV64" s="93">
        <v>140.02476122533446</v>
      </c>
      <c r="AW64" s="38">
        <v>116.02618387336871</v>
      </c>
      <c r="AX64" s="38">
        <v>-66.401637105056253</v>
      </c>
      <c r="AY64" s="38">
        <v>36.093598016387546</v>
      </c>
      <c r="AZ64" s="38">
        <v>-190.10029042000269</v>
      </c>
      <c r="BA64" s="38">
        <v>98.944152664142024</v>
      </c>
      <c r="BB64" s="38">
        <v>17.268282991244632</v>
      </c>
      <c r="BC64" s="38">
        <v>32.287051682653413</v>
      </c>
      <c r="BD64" s="38">
        <v>-105.60012148998646</v>
      </c>
      <c r="BE64" s="38">
        <v>-56.661338763352774</v>
      </c>
      <c r="BF64" s="38">
        <v>-638.68325856305023</v>
      </c>
      <c r="BG64" s="38">
        <v>641.06461923485085</v>
      </c>
      <c r="BH64" s="38">
        <v>-225.51864735955627</v>
      </c>
      <c r="BI64" s="38">
        <v>329.59301891617105</v>
      </c>
      <c r="BJ64" s="38">
        <v>126.05373400000002</v>
      </c>
      <c r="BK64" s="38">
        <v>-141.50099500000005</v>
      </c>
      <c r="BL64" s="38">
        <v>107.72677900000002</v>
      </c>
      <c r="BM64" s="38">
        <v>6.4792830000000379</v>
      </c>
      <c r="BN64" s="38">
        <v>-151.31703999999993</v>
      </c>
      <c r="BO64" s="78"/>
      <c r="BP64" s="198">
        <v>3.9883229422709525</v>
      </c>
      <c r="BQ64" s="62">
        <v>75.778135903148097</v>
      </c>
      <c r="BS64" s="212">
        <v>0.72794853729543196</v>
      </c>
      <c r="BT64" s="42">
        <v>1.5200776019781874</v>
      </c>
      <c r="BU64" s="42">
        <v>-0.46522304658120373</v>
      </c>
      <c r="BV64" s="42">
        <v>0.33847111766205851</v>
      </c>
      <c r="BW64" s="42">
        <v>-0.64063464689299865</v>
      </c>
      <c r="BX64" s="42">
        <v>0.50024017416515076</v>
      </c>
      <c r="BY64" s="42">
        <v>9.5655902398327664E-2</v>
      </c>
      <c r="BZ64" s="42">
        <v>0.21780555716144767</v>
      </c>
      <c r="CA64" s="42">
        <v>-0.41601370631422441</v>
      </c>
      <c r="CB64" s="42">
        <v>-0.18248452296363704</v>
      </c>
      <c r="CC64" s="42">
        <v>-0.67287706798797497</v>
      </c>
      <c r="CD64" s="42">
        <v>2.0805811190579631</v>
      </c>
      <c r="CE64" s="42">
        <v>-0.42260707334058245</v>
      </c>
      <c r="CF64" s="42">
        <v>1.6153061167021492</v>
      </c>
      <c r="CG64" s="42">
        <v>1.6162816608882515</v>
      </c>
      <c r="CH64" s="42">
        <v>-0.64467803797833123</v>
      </c>
      <c r="CI64" s="42">
        <v>0.96387579343294183</v>
      </c>
      <c r="CJ64" s="42">
        <v>6.1540484328577616E-2</v>
      </c>
      <c r="CK64" s="42">
        <v>-0.5896956471815753</v>
      </c>
      <c r="CL64" s="80"/>
      <c r="CM64" s="63">
        <v>0.30018791135947159</v>
      </c>
      <c r="CN64" s="64">
        <v>0.2953139771543265</v>
      </c>
    </row>
    <row r="65" spans="1:92" ht="12" x14ac:dyDescent="0.3">
      <c r="A65" s="35" t="s">
        <v>21</v>
      </c>
      <c r="B65" s="98">
        <v>70</v>
      </c>
      <c r="C65" s="98">
        <v>60</v>
      </c>
      <c r="D65" s="98">
        <v>57</v>
      </c>
      <c r="E65" s="98">
        <v>71</v>
      </c>
      <c r="F65" s="98">
        <v>57</v>
      </c>
      <c r="G65" s="98">
        <v>66</v>
      </c>
      <c r="H65" s="98">
        <v>65</v>
      </c>
      <c r="I65" s="98">
        <v>52</v>
      </c>
      <c r="J65" s="98">
        <v>64</v>
      </c>
      <c r="K65" s="98">
        <v>56</v>
      </c>
      <c r="L65" s="98">
        <v>67</v>
      </c>
      <c r="M65" s="98">
        <v>63</v>
      </c>
      <c r="N65" s="98">
        <v>63</v>
      </c>
      <c r="O65" s="98">
        <v>74</v>
      </c>
      <c r="P65" s="98">
        <v>69</v>
      </c>
      <c r="Q65" s="98">
        <v>63</v>
      </c>
      <c r="R65" s="98">
        <v>51</v>
      </c>
      <c r="S65" s="98">
        <v>84</v>
      </c>
      <c r="T65" s="98">
        <v>79</v>
      </c>
      <c r="U65" s="98">
        <v>73</v>
      </c>
      <c r="V65" s="78"/>
      <c r="W65" s="60">
        <v>2006</v>
      </c>
      <c r="X65" s="39"/>
      <c r="Y65" s="220">
        <v>304.93853748439182</v>
      </c>
      <c r="Z65" s="149">
        <v>470.14287361147547</v>
      </c>
      <c r="AA65" s="149">
        <v>140.49744941035033</v>
      </c>
      <c r="AB65" s="149">
        <v>368.57651128672597</v>
      </c>
      <c r="AC65" s="149">
        <v>490.00919993271918</v>
      </c>
      <c r="AD65" s="149">
        <v>386.55752554738586</v>
      </c>
      <c r="AE65" s="149">
        <v>418.11758699796508</v>
      </c>
      <c r="AF65" s="149">
        <v>734.44014332894994</v>
      </c>
      <c r="AG65" s="149">
        <v>373.1785697073098</v>
      </c>
      <c r="AH65" s="149">
        <v>476.0893241906096</v>
      </c>
      <c r="AI65" s="149">
        <v>324.0810160963747</v>
      </c>
      <c r="AJ65" s="149">
        <v>394.80061824635072</v>
      </c>
      <c r="AK65" s="149">
        <v>356.20655306723148</v>
      </c>
      <c r="AL65" s="149">
        <v>215.39484474737515</v>
      </c>
      <c r="AM65" s="40">
        <v>295.177347</v>
      </c>
      <c r="AN65" s="40">
        <v>416.60288799999978</v>
      </c>
      <c r="AO65" s="40">
        <v>634.87426300000004</v>
      </c>
      <c r="AP65" s="40">
        <v>150.94873900000002</v>
      </c>
      <c r="AQ65" s="40">
        <v>164.00149800000003</v>
      </c>
      <c r="AR65" s="40">
        <v>191.50103199999995</v>
      </c>
      <c r="AS65" s="80"/>
      <c r="AT65" s="60">
        <v>2015</v>
      </c>
      <c r="AV65" s="93">
        <v>-165.20433612708365</v>
      </c>
      <c r="AW65" s="38">
        <v>329.64542420112514</v>
      </c>
      <c r="AX65" s="38">
        <v>-228.07906187637565</v>
      </c>
      <c r="AY65" s="38">
        <v>-121.43268864599321</v>
      </c>
      <c r="AZ65" s="38">
        <v>103.45167438533332</v>
      </c>
      <c r="BA65" s="38">
        <v>-31.560061450579212</v>
      </c>
      <c r="BB65" s="38">
        <v>-316.32255633098487</v>
      </c>
      <c r="BC65" s="38">
        <v>361.26157362164014</v>
      </c>
      <c r="BD65" s="38">
        <v>-102.9107544832998</v>
      </c>
      <c r="BE65" s="38">
        <v>152.00830809423491</v>
      </c>
      <c r="BF65" s="38">
        <v>-70.719602149976026</v>
      </c>
      <c r="BG65" s="38">
        <v>38.594065179119241</v>
      </c>
      <c r="BH65" s="38">
        <v>140.81170831985634</v>
      </c>
      <c r="BI65" s="38">
        <v>-79.782502252624852</v>
      </c>
      <c r="BJ65" s="38">
        <v>-121.42554099999978</v>
      </c>
      <c r="BK65" s="38">
        <v>-218.27137500000026</v>
      </c>
      <c r="BL65" s="38">
        <v>483.925524</v>
      </c>
      <c r="BM65" s="38">
        <v>-13.052759000000009</v>
      </c>
      <c r="BN65" s="38">
        <v>-27.499533999999926</v>
      </c>
      <c r="BO65" s="78"/>
      <c r="BP65" s="198">
        <v>5.970395025494307</v>
      </c>
      <c r="BQ65" s="62">
        <v>113.43750548439186</v>
      </c>
      <c r="BS65" s="212">
        <v>-0.35139176918293136</v>
      </c>
      <c r="BT65" s="42">
        <v>2.3462733706882544</v>
      </c>
      <c r="BU65" s="42">
        <v>-0.61881062653758356</v>
      </c>
      <c r="BV65" s="42">
        <v>-0.24781716070364912</v>
      </c>
      <c r="BW65" s="42">
        <v>0.26762297342120123</v>
      </c>
      <c r="BX65" s="42">
        <v>-7.5481305814416255E-2</v>
      </c>
      <c r="BY65" s="42">
        <v>-0.43069889248865101</v>
      </c>
      <c r="BZ65" s="42">
        <v>0.96806623677502079</v>
      </c>
      <c r="CA65" s="42">
        <v>-0.21615850063064612</v>
      </c>
      <c r="CB65" s="42">
        <v>0.46904416039300156</v>
      </c>
      <c r="CC65" s="42">
        <v>-0.1791273845114596</v>
      </c>
      <c r="CD65" s="42">
        <v>0.10834743169880667</v>
      </c>
      <c r="CE65" s="42">
        <v>0.65373759750381533</v>
      </c>
      <c r="CF65" s="42">
        <v>-0.27028667024581954</v>
      </c>
      <c r="CG65" s="42">
        <v>-0.29146591273750322</v>
      </c>
      <c r="CH65" s="42">
        <v>-0.34380252550889789</v>
      </c>
      <c r="CI65" s="42">
        <v>3.2058931211078221</v>
      </c>
      <c r="CJ65" s="42">
        <v>-7.9589266922427737E-2</v>
      </c>
      <c r="CK65" s="42">
        <v>-0.14359992587402837</v>
      </c>
      <c r="CL65" s="80"/>
      <c r="CM65" s="63">
        <v>0.25109236581210043</v>
      </c>
      <c r="CN65" s="64">
        <v>0.59235976067425011</v>
      </c>
    </row>
    <row r="66" spans="1:92" ht="12" x14ac:dyDescent="0.3">
      <c r="A66" s="35" t="s">
        <v>25</v>
      </c>
      <c r="B66" s="98">
        <v>71</v>
      </c>
      <c r="C66" s="98">
        <v>63</v>
      </c>
      <c r="D66" s="98"/>
      <c r="E66" s="98" t="s">
        <v>270</v>
      </c>
      <c r="F66" s="98" t="s">
        <v>270</v>
      </c>
      <c r="G66" s="98">
        <v>77</v>
      </c>
      <c r="H66" s="98">
        <v>70</v>
      </c>
      <c r="I66" s="98">
        <v>84</v>
      </c>
      <c r="J66" s="98">
        <v>71</v>
      </c>
      <c r="K66" s="98">
        <v>54</v>
      </c>
      <c r="L66" s="98">
        <v>70</v>
      </c>
      <c r="M66" s="98">
        <v>70</v>
      </c>
      <c r="N66" s="98">
        <v>72</v>
      </c>
      <c r="O66" s="98">
        <v>66</v>
      </c>
      <c r="P66" s="98">
        <v>61</v>
      </c>
      <c r="Q66" s="98">
        <v>73</v>
      </c>
      <c r="R66" s="98">
        <v>49</v>
      </c>
      <c r="S66" s="98">
        <v>70</v>
      </c>
      <c r="T66" s="98">
        <v>65</v>
      </c>
      <c r="U66" s="98">
        <v>81</v>
      </c>
      <c r="V66" s="78"/>
      <c r="W66" s="60">
        <v>2006</v>
      </c>
      <c r="X66" s="39"/>
      <c r="Y66" s="220">
        <v>246.28270650889274</v>
      </c>
      <c r="Z66" s="149">
        <v>422.43923195830666</v>
      </c>
      <c r="AA66" s="149">
        <v>89.888408475338139</v>
      </c>
      <c r="AB66" s="149">
        <v>317.01461583810902</v>
      </c>
      <c r="AC66" s="149">
        <v>160.55396754201425</v>
      </c>
      <c r="AD66" s="149">
        <v>242.33504833960663</v>
      </c>
      <c r="AE66" s="149">
        <v>321.89717379703569</v>
      </c>
      <c r="AF66" s="149">
        <v>175.91323087028232</v>
      </c>
      <c r="AG66" s="149">
        <v>285.44846532993949</v>
      </c>
      <c r="AH66" s="149">
        <v>497.22112542260311</v>
      </c>
      <c r="AI66" s="149">
        <v>269.36050034622036</v>
      </c>
      <c r="AJ66" s="149">
        <v>320.63478035603447</v>
      </c>
      <c r="AK66" s="149">
        <v>229.53484465471604</v>
      </c>
      <c r="AL66" s="149">
        <v>302.94278785213601</v>
      </c>
      <c r="AM66" s="40">
        <v>466.1371059999999</v>
      </c>
      <c r="AN66" s="40">
        <v>269.95347300000003</v>
      </c>
      <c r="AO66" s="40">
        <v>918.47779299999991</v>
      </c>
      <c r="AP66" s="40">
        <v>240.81849800000006</v>
      </c>
      <c r="AQ66" s="40">
        <v>337.35701799999998</v>
      </c>
      <c r="AR66" s="40">
        <v>170.70126999999999</v>
      </c>
      <c r="AS66" s="80"/>
      <c r="AT66" s="60">
        <v>2006</v>
      </c>
      <c r="AV66" s="93">
        <v>-176.15652544941392</v>
      </c>
      <c r="AW66" s="38">
        <v>332.55082348296855</v>
      </c>
      <c r="AX66" s="38">
        <v>-227.12620736277088</v>
      </c>
      <c r="AY66" s="38">
        <v>156.46064829609477</v>
      </c>
      <c r="AZ66" s="38">
        <v>-81.781080797592381</v>
      </c>
      <c r="BA66" s="38">
        <v>-79.562125457429062</v>
      </c>
      <c r="BB66" s="38">
        <v>145.98394292675337</v>
      </c>
      <c r="BC66" s="38">
        <v>-109.53523445965718</v>
      </c>
      <c r="BD66" s="38">
        <v>-211.77266009266361</v>
      </c>
      <c r="BE66" s="38">
        <v>227.86062507638275</v>
      </c>
      <c r="BF66" s="38">
        <v>-51.274280009814106</v>
      </c>
      <c r="BG66" s="38">
        <v>91.099935701318429</v>
      </c>
      <c r="BH66" s="38">
        <v>-73.407943197419968</v>
      </c>
      <c r="BI66" s="38">
        <v>-163.1943181478639</v>
      </c>
      <c r="BJ66" s="38">
        <v>196.18363299999987</v>
      </c>
      <c r="BK66" s="38">
        <v>-648.52431999999988</v>
      </c>
      <c r="BL66" s="38">
        <v>677.65929499999982</v>
      </c>
      <c r="BM66" s="38">
        <v>-96.53851999999992</v>
      </c>
      <c r="BN66" s="38">
        <v>166.65574799999999</v>
      </c>
      <c r="BO66" s="78"/>
      <c r="BP66" s="198">
        <v>3.9779703425733057</v>
      </c>
      <c r="BQ66" s="62">
        <v>75.58143650889275</v>
      </c>
      <c r="BS66" s="212">
        <v>-0.41699849853623439</v>
      </c>
      <c r="BT66" s="42">
        <v>3.6995963008312405</v>
      </c>
      <c r="BU66" s="42">
        <v>-0.7164534252223822</v>
      </c>
      <c r="BV66" s="42">
        <v>0.97450502588889099</v>
      </c>
      <c r="BW66" s="42">
        <v>-0.33747112255502121</v>
      </c>
      <c r="BX66" s="42">
        <v>-0.24716627523917001</v>
      </c>
      <c r="BY66" s="42">
        <v>0.82986334913262616</v>
      </c>
      <c r="BZ66" s="42">
        <v>-0.38373033231427389</v>
      </c>
      <c r="CA66" s="42">
        <v>-0.42591243465906981</v>
      </c>
      <c r="CB66" s="42">
        <v>0.84593184517961584</v>
      </c>
      <c r="CC66" s="42">
        <v>-0.15991490365729788</v>
      </c>
      <c r="CD66" s="42">
        <v>0.39688935175989482</v>
      </c>
      <c r="CE66" s="42">
        <v>-0.24231619348947764</v>
      </c>
      <c r="CF66" s="42">
        <v>-0.35009939360601761</v>
      </c>
      <c r="CG66" s="42">
        <v>0.72673128009729226</v>
      </c>
      <c r="CH66" s="42">
        <v>-0.7060860098552213</v>
      </c>
      <c r="CI66" s="42">
        <v>2.813983562840757</v>
      </c>
      <c r="CJ66" s="42">
        <v>-0.28616129159642956</v>
      </c>
      <c r="CK66" s="42">
        <v>0.97630057468230902</v>
      </c>
      <c r="CL66" s="80"/>
      <c r="CM66" s="63">
        <v>0.36797323208852795</v>
      </c>
      <c r="CN66" s="64">
        <v>0.4427702061554244</v>
      </c>
    </row>
    <row r="67" spans="1:92" ht="12" x14ac:dyDescent="0.3">
      <c r="A67" s="35" t="s">
        <v>24</v>
      </c>
      <c r="B67" s="98">
        <v>72</v>
      </c>
      <c r="C67" s="98"/>
      <c r="D67" s="98"/>
      <c r="E67" s="98">
        <v>82</v>
      </c>
      <c r="F67" s="98">
        <v>63</v>
      </c>
      <c r="G67" s="98">
        <v>69</v>
      </c>
      <c r="H67" s="98" t="s">
        <v>270</v>
      </c>
      <c r="I67" s="98">
        <v>72</v>
      </c>
      <c r="J67" s="98">
        <v>91</v>
      </c>
      <c r="K67" s="98">
        <v>83</v>
      </c>
      <c r="L67" s="98">
        <v>59</v>
      </c>
      <c r="M67" s="98">
        <v>69</v>
      </c>
      <c r="N67" s="98">
        <v>71</v>
      </c>
      <c r="O67" s="98">
        <v>86</v>
      </c>
      <c r="P67" s="98">
        <v>66</v>
      </c>
      <c r="Q67" s="98">
        <v>53</v>
      </c>
      <c r="R67" s="98">
        <v>69</v>
      </c>
      <c r="S67" s="98">
        <v>71</v>
      </c>
      <c r="T67" s="98">
        <v>85</v>
      </c>
      <c r="U67" s="98">
        <v>88</v>
      </c>
      <c r="V67" s="78"/>
      <c r="W67" s="60">
        <v>2007</v>
      </c>
      <c r="X67" s="39"/>
      <c r="Y67" s="220">
        <v>163.28404465313523</v>
      </c>
      <c r="Z67" s="149">
        <v>110.55336446603788</v>
      </c>
      <c r="AA67" s="149">
        <v>35.961263416817033</v>
      </c>
      <c r="AB67" s="149">
        <v>226.53771394732385</v>
      </c>
      <c r="AC67" s="149">
        <v>405.77875565762486</v>
      </c>
      <c r="AD67" s="149">
        <v>349.15195355246021</v>
      </c>
      <c r="AE67" s="149">
        <v>299.69223590928669</v>
      </c>
      <c r="AF67" s="149">
        <v>299.16756963002661</v>
      </c>
      <c r="AG67" s="149">
        <v>144.2856474069624</v>
      </c>
      <c r="AH67" s="149">
        <v>191.46185501796865</v>
      </c>
      <c r="AI67" s="149">
        <v>427.27815595157364</v>
      </c>
      <c r="AJ67" s="149">
        <v>335.21884288132702</v>
      </c>
      <c r="AK67" s="149">
        <v>229.71847199325282</v>
      </c>
      <c r="AL67" s="149">
        <v>168.48954859137982</v>
      </c>
      <c r="AM67" s="40">
        <v>335.87263100000001</v>
      </c>
      <c r="AN67" s="40">
        <v>557.25035900000012</v>
      </c>
      <c r="AO67" s="40">
        <v>288.86945900000001</v>
      </c>
      <c r="AP67" s="40">
        <v>240.55910200000005</v>
      </c>
      <c r="AQ67" s="40">
        <v>136.676548</v>
      </c>
      <c r="AR67" s="40">
        <v>131.62133899999998</v>
      </c>
      <c r="AS67" s="80"/>
      <c r="AT67" s="60">
        <v>2007</v>
      </c>
      <c r="AV67" s="93">
        <v>52.730680187097349</v>
      </c>
      <c r="AW67" s="38">
        <v>74.592101049220844</v>
      </c>
      <c r="AX67" s="38">
        <v>-190.5764505305068</v>
      </c>
      <c r="AY67" s="38">
        <v>-179.241041710301</v>
      </c>
      <c r="AZ67" s="38">
        <v>56.626802105164643</v>
      </c>
      <c r="BA67" s="38">
        <v>49.459717643173519</v>
      </c>
      <c r="BB67" s="38">
        <v>0.52466627926008869</v>
      </c>
      <c r="BC67" s="38">
        <v>154.88192222306421</v>
      </c>
      <c r="BD67" s="38">
        <v>-47.176207611006248</v>
      </c>
      <c r="BE67" s="38">
        <v>-235.81630093360499</v>
      </c>
      <c r="BF67" s="38">
        <v>92.059313070246617</v>
      </c>
      <c r="BG67" s="38">
        <v>105.5003708880742</v>
      </c>
      <c r="BH67" s="38">
        <v>61.228923401873004</v>
      </c>
      <c r="BI67" s="38">
        <v>-167.3830824086202</v>
      </c>
      <c r="BJ67" s="38">
        <v>-221.3777280000001</v>
      </c>
      <c r="BK67" s="38">
        <v>268.38090000000011</v>
      </c>
      <c r="BL67" s="38">
        <v>48.310356999999954</v>
      </c>
      <c r="BM67" s="38">
        <v>103.88255400000006</v>
      </c>
      <c r="BN67" s="38">
        <v>5.0552090000000192</v>
      </c>
      <c r="BO67" s="78"/>
      <c r="BP67" s="198">
        <v>1.6664581922702777</v>
      </c>
      <c r="BQ67" s="62">
        <v>31.662705653135248</v>
      </c>
      <c r="BS67" s="212">
        <v>0.47697037934378095</v>
      </c>
      <c r="BT67" s="42">
        <v>2.0742347170800004</v>
      </c>
      <c r="BU67" s="42">
        <v>-0.84125705698090081</v>
      </c>
      <c r="BV67" s="42">
        <v>-0.44172110839024636</v>
      </c>
      <c r="BW67" s="42">
        <v>0.16218383293867622</v>
      </c>
      <c r="BX67" s="42">
        <v>0.16503503166543299</v>
      </c>
      <c r="BY67" s="42">
        <v>1.7537538574416978E-3</v>
      </c>
      <c r="BZ67" s="42">
        <v>1.073439562468848</v>
      </c>
      <c r="CA67" s="42">
        <v>-0.24640003412992506</v>
      </c>
      <c r="CB67" s="42">
        <v>-0.55190347938201567</v>
      </c>
      <c r="CC67" s="42">
        <v>0.27462451775969265</v>
      </c>
      <c r="CD67" s="42">
        <v>0.45925941424150207</v>
      </c>
      <c r="CE67" s="42">
        <v>0.36339894025335151</v>
      </c>
      <c r="CF67" s="42">
        <v>-0.49835284854936635</v>
      </c>
      <c r="CG67" s="42">
        <v>-0.39726798632712956</v>
      </c>
      <c r="CH67" s="42">
        <v>0.92907329466075583</v>
      </c>
      <c r="CI67" s="42">
        <v>0.20082531319060193</v>
      </c>
      <c r="CJ67" s="42">
        <v>0.76006129449508819</v>
      </c>
      <c r="CK67" s="42">
        <v>3.8407214501897879E-2</v>
      </c>
      <c r="CL67" s="80"/>
      <c r="CM67" s="63">
        <v>0.21065077645776245</v>
      </c>
      <c r="CN67" s="64">
        <v>0.24055906051172493</v>
      </c>
    </row>
    <row r="68" spans="1:92" ht="12" x14ac:dyDescent="0.3">
      <c r="A68" s="35" t="s">
        <v>194</v>
      </c>
      <c r="B68" s="98"/>
      <c r="C68" s="36"/>
      <c r="D68" s="36"/>
      <c r="E68" s="36"/>
      <c r="F68" s="36"/>
      <c r="G68" s="36"/>
      <c r="H68" s="36"/>
      <c r="I68" s="59"/>
      <c r="J68" s="82"/>
      <c r="K68" s="82"/>
      <c r="L68" s="82"/>
      <c r="M68" s="82"/>
      <c r="N68" s="82"/>
      <c r="O68" s="82"/>
      <c r="P68" s="82"/>
      <c r="Q68" s="82"/>
      <c r="R68" s="82"/>
      <c r="S68" s="82"/>
      <c r="T68" s="82"/>
      <c r="U68" s="82"/>
      <c r="V68" s="82"/>
      <c r="W68" s="91"/>
      <c r="X68" s="39"/>
      <c r="Y68" s="220">
        <v>12819.770173254492</v>
      </c>
      <c r="Z68" s="190">
        <v>10561.05976441926</v>
      </c>
      <c r="AA68" s="149">
        <v>4644.3046715238524</v>
      </c>
      <c r="AB68" s="151">
        <v>12582.453177398769</v>
      </c>
      <c r="AC68" s="151">
        <v>8756.1470210804255</v>
      </c>
      <c r="AD68" s="151">
        <v>10271.891247926455</v>
      </c>
      <c r="AE68" s="151">
        <v>10325.103855146153</v>
      </c>
      <c r="AF68" s="40">
        <v>9748.706478651904</v>
      </c>
      <c r="AG68" s="40">
        <v>10024.982412306766</v>
      </c>
      <c r="AH68" s="40">
        <v>9382.5347422503692</v>
      </c>
      <c r="AI68" s="40">
        <v>9205.5588516730932</v>
      </c>
      <c r="AJ68" s="40">
        <v>9709.3561967615387</v>
      </c>
      <c r="AK68" s="40">
        <v>8742.5911134061462</v>
      </c>
      <c r="AL68" s="40">
        <v>9927.6504701482772</v>
      </c>
      <c r="AM68" s="40">
        <v>10973.50358599727</v>
      </c>
      <c r="AN68" s="40">
        <v>10300.980713000288</v>
      </c>
      <c r="AO68" s="40">
        <v>10238.618793012167</v>
      </c>
      <c r="AP68" s="40">
        <v>11554.934219997347</v>
      </c>
      <c r="AQ68" s="40">
        <v>11863.67373099929</v>
      </c>
      <c r="AR68" s="40">
        <v>11504.667669998424</v>
      </c>
      <c r="AS68" s="80"/>
      <c r="AT68" s="60">
        <v>2023</v>
      </c>
      <c r="AV68" s="93">
        <v>2258.7104088352316</v>
      </c>
      <c r="AW68" s="38">
        <v>5916.7550928954079</v>
      </c>
      <c r="AX68" s="38">
        <v>-7938.1485058749167</v>
      </c>
      <c r="AY68" s="38">
        <v>3826.3061563183437</v>
      </c>
      <c r="AZ68" s="38">
        <v>-1515.7442268460291</v>
      </c>
      <c r="BA68" s="38">
        <v>-53.212607219698839</v>
      </c>
      <c r="BB68" s="38">
        <v>576.39737649424933</v>
      </c>
      <c r="BC68" s="38">
        <v>-276.27593365486246</v>
      </c>
      <c r="BD68" s="38">
        <v>642.44767005639733</v>
      </c>
      <c r="BE68" s="38">
        <v>176.975890577276</v>
      </c>
      <c r="BF68" s="38">
        <v>-503.79734508844558</v>
      </c>
      <c r="BG68" s="38">
        <v>966.76508335539256</v>
      </c>
      <c r="BH68" s="38">
        <v>-1185.0593567421311</v>
      </c>
      <c r="BI68" s="38">
        <v>-1045.8531158489932</v>
      </c>
      <c r="BJ68" s="38">
        <v>672.52287299698219</v>
      </c>
      <c r="BK68" s="38">
        <v>62.361919988121372</v>
      </c>
      <c r="BL68" s="38">
        <v>-1316.3154269851802</v>
      </c>
      <c r="BM68" s="38">
        <v>-308.73951100194245</v>
      </c>
      <c r="BN68" s="38">
        <v>359.00606100086588</v>
      </c>
      <c r="BO68" s="78"/>
      <c r="BP68" s="198">
        <v>69.215921224003594</v>
      </c>
      <c r="BQ68" s="62">
        <v>1315.1025032560683</v>
      </c>
      <c r="BS68" s="212">
        <v>0.21387156774218252</v>
      </c>
      <c r="BT68" s="42">
        <v>1.273980824120664</v>
      </c>
      <c r="BU68" s="42">
        <v>-0.63089036724045322</v>
      </c>
      <c r="BV68" s="42">
        <v>0.43698514279243028</v>
      </c>
      <c r="BW68" s="42">
        <v>-0.14756233202449509</v>
      </c>
      <c r="BX68" s="42">
        <v>-5.1537115719351156E-3</v>
      </c>
      <c r="BY68" s="42">
        <v>5.9125523756045739E-2</v>
      </c>
      <c r="BZ68" s="42">
        <v>-2.7558744972530191E-2</v>
      </c>
      <c r="CA68" s="42">
        <v>6.8472719548098304E-2</v>
      </c>
      <c r="CB68" s="42">
        <v>1.9224893722243896E-2</v>
      </c>
      <c r="CC68" s="42">
        <v>-5.1887821898683906E-2</v>
      </c>
      <c r="CD68" s="42">
        <v>0.11058107039604392</v>
      </c>
      <c r="CE68" s="42">
        <v>-0.11936956889301431</v>
      </c>
      <c r="CF68" s="42">
        <v>-9.5307128452899348E-2</v>
      </c>
      <c r="CG68" s="42">
        <v>6.5287266497667362E-2</v>
      </c>
      <c r="CH68" s="42">
        <v>6.0908528043532861E-3</v>
      </c>
      <c r="CI68" s="42">
        <v>-0.11391803725780814</v>
      </c>
      <c r="CJ68" s="42">
        <v>-2.6023938115831591E-2</v>
      </c>
      <c r="CK68" s="42">
        <v>3.120525262429541E-2</v>
      </c>
      <c r="CL68" s="80"/>
      <c r="CM68" s="63">
        <v>5.6165971767177567E-2</v>
      </c>
      <c r="CN68" s="64">
        <v>0.11431034263471673</v>
      </c>
    </row>
    <row r="69" spans="1:92" s="52" customFormat="1" ht="12.5" thickBot="1" x14ac:dyDescent="0.35">
      <c r="A69" s="44" t="s">
        <v>250</v>
      </c>
      <c r="B69" s="45"/>
      <c r="C69" s="45"/>
      <c r="D69" s="45"/>
      <c r="E69" s="45"/>
      <c r="F69" s="45"/>
      <c r="G69" s="45"/>
      <c r="H69" s="66"/>
      <c r="I69" s="66"/>
      <c r="J69" s="66"/>
      <c r="K69" s="46"/>
      <c r="L69" s="46"/>
      <c r="M69" s="46"/>
      <c r="N69" s="46"/>
      <c r="O69" s="46"/>
      <c r="P69" s="46"/>
      <c r="Q69" s="46"/>
      <c r="R69" s="46"/>
      <c r="S69" s="46"/>
      <c r="T69" s="46"/>
      <c r="U69" s="46"/>
      <c r="V69" s="83"/>
      <c r="W69" s="46"/>
      <c r="X69" s="48"/>
      <c r="Y69" s="221">
        <v>292869.65437305032</v>
      </c>
      <c r="Z69" s="49">
        <v>262864.22682723956</v>
      </c>
      <c r="AA69" s="49">
        <v>93522.100573516422</v>
      </c>
      <c r="AB69" s="49">
        <v>289627.96020271699</v>
      </c>
      <c r="AC69" s="49">
        <v>291323.63579954486</v>
      </c>
      <c r="AD69" s="49">
        <v>312675.53547408641</v>
      </c>
      <c r="AE69" s="49">
        <v>299686.61035137734</v>
      </c>
      <c r="AF69" s="49">
        <v>283919.30374027579</v>
      </c>
      <c r="AG69" s="49">
        <v>277755.73875176889</v>
      </c>
      <c r="AH69" s="49">
        <v>256310.25634895265</v>
      </c>
      <c r="AI69" s="49">
        <v>242326.17167317262</v>
      </c>
      <c r="AJ69" s="49">
        <v>247646.15016237181</v>
      </c>
      <c r="AK69" s="49">
        <v>236244.72399386397</v>
      </c>
      <c r="AL69" s="49">
        <v>241018.91902549242</v>
      </c>
      <c r="AM69" s="49">
        <v>245774.77706035521</v>
      </c>
      <c r="AN69" s="49">
        <v>251520.10750943806</v>
      </c>
      <c r="AO69" s="49">
        <v>273416.64991612878</v>
      </c>
      <c r="AP69" s="49">
        <v>249180.85386417454</v>
      </c>
      <c r="AQ69" s="49">
        <v>227406.11104223182</v>
      </c>
      <c r="AR69" s="49">
        <v>203432.38415078435</v>
      </c>
      <c r="AS69" s="57"/>
      <c r="AT69" s="222">
        <v>2017</v>
      </c>
      <c r="AU69" s="95"/>
      <c r="AV69" s="96">
        <v>30005.427545810759</v>
      </c>
      <c r="AW69" s="156">
        <v>169342.12625372314</v>
      </c>
      <c r="AX69" s="156">
        <v>-196105.85962920057</v>
      </c>
      <c r="AY69" s="156">
        <v>-1695.675596827874</v>
      </c>
      <c r="AZ69" s="156">
        <v>-21351.89967454155</v>
      </c>
      <c r="BA69" s="156">
        <v>12988.925122709072</v>
      </c>
      <c r="BB69" s="156">
        <v>15767.306611101551</v>
      </c>
      <c r="BC69" s="156">
        <v>6163.5649885068997</v>
      </c>
      <c r="BD69" s="50">
        <v>21445.48240281624</v>
      </c>
      <c r="BE69" s="50">
        <v>13984.084675780032</v>
      </c>
      <c r="BF69" s="50">
        <v>-5319.9784891991876</v>
      </c>
      <c r="BG69" s="50">
        <v>11401.426168507838</v>
      </c>
      <c r="BH69" s="50">
        <v>-4774.1950316284492</v>
      </c>
      <c r="BI69" s="50">
        <v>-4755.8580348627875</v>
      </c>
      <c r="BJ69" s="50">
        <v>-5745.3304490828596</v>
      </c>
      <c r="BK69" s="50">
        <v>-21896.542406690714</v>
      </c>
      <c r="BL69" s="50">
        <v>24235.796051954239</v>
      </c>
      <c r="BM69" s="50">
        <v>21774.742821942724</v>
      </c>
      <c r="BN69" s="50">
        <v>23973.72689144747</v>
      </c>
      <c r="BO69" s="58"/>
      <c r="BP69" s="223">
        <v>4707.2247485403141</v>
      </c>
      <c r="BQ69" s="224">
        <v>89437.270222265972</v>
      </c>
      <c r="BR69" s="95"/>
      <c r="BS69" s="226">
        <v>0.11414800677891801</v>
      </c>
      <c r="BT69" s="51">
        <v>1.8107177363986349</v>
      </c>
      <c r="BU69" s="51">
        <v>-0.67709574549343143</v>
      </c>
      <c r="BV69" s="51">
        <v>-5.8205905338715169E-3</v>
      </c>
      <c r="BW69" s="51">
        <v>-6.8287720822696518E-2</v>
      </c>
      <c r="BX69" s="51">
        <v>4.3341693202374909E-2</v>
      </c>
      <c r="BY69" s="51">
        <v>5.5534464910935277E-2</v>
      </c>
      <c r="BZ69" s="51">
        <v>2.2190594571352085E-2</v>
      </c>
      <c r="CA69" s="51">
        <v>8.3670012695938878E-2</v>
      </c>
      <c r="CB69" s="51">
        <v>5.770769446496482E-2</v>
      </c>
      <c r="CC69" s="51">
        <v>-2.1482177234376953E-2</v>
      </c>
      <c r="CD69" s="51">
        <v>4.826108272709595E-2</v>
      </c>
      <c r="CE69" s="51">
        <v>-1.9808382889326182E-2</v>
      </c>
      <c r="CF69" s="51">
        <v>-1.9350472378599215E-2</v>
      </c>
      <c r="CG69" s="51">
        <v>-2.2842429998831237E-2</v>
      </c>
      <c r="CH69" s="51">
        <v>-8.0084890270609055E-2</v>
      </c>
      <c r="CI69" s="51">
        <v>9.7261870950827056E-2</v>
      </c>
      <c r="CJ69" s="51">
        <v>9.5752672266133265E-2</v>
      </c>
      <c r="CK69" s="51">
        <v>0.11784616786321545</v>
      </c>
      <c r="CL69" s="57"/>
      <c r="CM69" s="227">
        <v>8.5876820379402571E-2</v>
      </c>
      <c r="CN69" s="228">
        <v>0.43964126260239356</v>
      </c>
    </row>
    <row r="128" spans="1:1" x14ac:dyDescent="0.25">
      <c r="A128" s="43" t="s">
        <v>260</v>
      </c>
    </row>
    <row r="136" spans="1:1" x14ac:dyDescent="0.25">
      <c r="A136" s="43" t="s">
        <v>259</v>
      </c>
    </row>
    <row r="185" spans="1:1" x14ac:dyDescent="0.25">
      <c r="A185" s="43" t="s">
        <v>255</v>
      </c>
    </row>
    <row r="189" spans="1:1" x14ac:dyDescent="0.25">
      <c r="A189" s="43" t="s">
        <v>254</v>
      </c>
    </row>
  </sheetData>
  <sortState ref="A3:BQ68">
    <sortCondition ref="B3:B68"/>
  </sortState>
  <mergeCells count="10">
    <mergeCell ref="B1:U1"/>
    <mergeCell ref="Y1:AR1"/>
    <mergeCell ref="AV1:BN1"/>
    <mergeCell ref="BS1:CK1"/>
    <mergeCell ref="CN1:CN2"/>
    <mergeCell ref="W1:W2"/>
    <mergeCell ref="AT1:AT2"/>
    <mergeCell ref="BP1:BP2"/>
    <mergeCell ref="BQ1:BQ2"/>
    <mergeCell ref="CM1:CM2"/>
  </mergeCells>
  <conditionalFormatting sqref="J68:U68 P3:U67">
    <cfRule type="colorScale" priority="192">
      <colorScale>
        <cfvo type="min"/>
        <cfvo type="percentile" val="50"/>
        <cfvo type="max"/>
        <color rgb="FF63BE7B"/>
        <color rgb="FFFFEB84"/>
        <color rgb="FFF8696B"/>
      </colorScale>
    </cfRule>
  </conditionalFormatting>
  <conditionalFormatting sqref="AF68:AR68 AM3:AR67">
    <cfRule type="colorScale" priority="191">
      <colorScale>
        <cfvo type="min"/>
        <cfvo type="percentile" val="50"/>
        <cfvo type="max"/>
        <color rgb="FFF8696B"/>
        <color rgb="FFFFEB84"/>
        <color rgb="FF63BE7B"/>
      </colorScale>
    </cfRule>
  </conditionalFormatting>
  <conditionalFormatting sqref="BC3:BN68">
    <cfRule type="colorScale" priority="190">
      <colorScale>
        <cfvo type="min"/>
        <cfvo type="percentile" val="50"/>
        <cfvo type="max"/>
        <color rgb="FFF8696B"/>
        <color rgb="FFFFEB84"/>
        <color rgb="FF63BE7B"/>
      </colorScale>
    </cfRule>
  </conditionalFormatting>
  <conditionalFormatting sqref="BZ3:CK68">
    <cfRule type="colorScale" priority="159">
      <colorScale>
        <cfvo type="min"/>
        <cfvo type="percentile" val="50"/>
        <cfvo type="max"/>
        <color rgb="FFF8696B"/>
        <color rgb="FFFFEB84"/>
        <color rgb="FF63BE7B"/>
      </colorScale>
    </cfRule>
  </conditionalFormatting>
  <conditionalFormatting sqref="AT3:AT69">
    <cfRule type="colorScale" priority="178">
      <colorScale>
        <cfvo type="min"/>
        <cfvo type="percentile" val="50"/>
        <cfvo type="max"/>
        <color rgb="FFF8696B"/>
        <color rgb="FFFFEB84"/>
        <color rgb="FF63BE7B"/>
      </colorScale>
    </cfRule>
  </conditionalFormatting>
  <conditionalFormatting sqref="AF68:AR68">
    <cfRule type="colorScale" priority="163">
      <colorScale>
        <cfvo type="min"/>
        <cfvo type="percentile" val="50"/>
        <cfvo type="max"/>
        <color rgb="FFF8696B"/>
        <color rgb="FFFFEB84"/>
        <color rgb="FF63BE7B"/>
      </colorScale>
    </cfRule>
  </conditionalFormatting>
  <conditionalFormatting sqref="P3:U67">
    <cfRule type="colorScale" priority="156">
      <colorScale>
        <cfvo type="min"/>
        <cfvo type="percentile" val="50"/>
        <cfvo type="max"/>
        <color rgb="FF63BE7B"/>
        <color rgb="FFFFEB84"/>
        <color rgb="FFF8696B"/>
      </colorScale>
    </cfRule>
  </conditionalFormatting>
  <conditionalFormatting sqref="BB3:BB68">
    <cfRule type="colorScale" priority="148">
      <colorScale>
        <cfvo type="min"/>
        <cfvo type="percentile" val="50"/>
        <cfvo type="max"/>
        <color rgb="FFF8696B"/>
        <color rgb="FFFFEB84"/>
        <color rgb="FF63BE7B"/>
      </colorScale>
    </cfRule>
  </conditionalFormatting>
  <conditionalFormatting sqref="BY3:BY68">
    <cfRule type="colorScale" priority="145">
      <colorScale>
        <cfvo type="min"/>
        <cfvo type="percentile" val="50"/>
        <cfvo type="max"/>
        <color rgb="FFF8696B"/>
        <color rgb="FFFFEB84"/>
        <color rgb="FF63BE7B"/>
      </colorScale>
    </cfRule>
  </conditionalFormatting>
  <conditionalFormatting sqref="BB3:BN68">
    <cfRule type="colorScale" priority="144">
      <colorScale>
        <cfvo type="min"/>
        <cfvo type="percentile" val="50"/>
        <cfvo type="max"/>
        <color rgb="FFF8696B"/>
        <color rgb="FFFFEB84"/>
        <color rgb="FF63BE7B"/>
      </colorScale>
    </cfRule>
  </conditionalFormatting>
  <conditionalFormatting sqref="BY3:CK68">
    <cfRule type="colorScale" priority="143">
      <colorScale>
        <cfvo type="min"/>
        <cfvo type="percentile" val="50"/>
        <cfvo type="max"/>
        <color rgb="FFF8696B"/>
        <color rgb="FFFFEB84"/>
        <color rgb="FF63BE7B"/>
      </colorScale>
    </cfRule>
  </conditionalFormatting>
  <conditionalFormatting sqref="P3:U67">
    <cfRule type="colorScale" priority="142">
      <colorScale>
        <cfvo type="min"/>
        <cfvo type="percentile" val="50"/>
        <cfvo type="max"/>
        <color rgb="FF63BE7B"/>
        <color rgb="FFFFEB84"/>
        <color rgb="FFF8696B"/>
      </colorScale>
    </cfRule>
  </conditionalFormatting>
  <conditionalFormatting sqref="AW3:BA68">
    <cfRule type="colorScale" priority="140">
      <colorScale>
        <cfvo type="min"/>
        <cfvo type="percentile" val="50"/>
        <cfvo type="max"/>
        <color rgb="FFF8696B"/>
        <color rgb="FFFFEB84"/>
        <color rgb="FF63BE7B"/>
      </colorScale>
    </cfRule>
  </conditionalFormatting>
  <conditionalFormatting sqref="AW3:BA68">
    <cfRule type="colorScale" priority="139">
      <colorScale>
        <cfvo type="min"/>
        <cfvo type="percentile" val="50"/>
        <cfvo type="max"/>
        <color rgb="FFF8696B"/>
        <color rgb="FFFFEB84"/>
        <color rgb="FF63BE7B"/>
      </colorScale>
    </cfRule>
  </conditionalFormatting>
  <conditionalFormatting sqref="AW3:BN68">
    <cfRule type="colorScale" priority="49">
      <colorScale>
        <cfvo type="min"/>
        <cfvo type="percentile" val="50"/>
        <cfvo type="max"/>
        <color rgb="FFF8696B"/>
        <color rgb="FFFFEB84"/>
        <color rgb="FF63BE7B"/>
      </colorScale>
    </cfRule>
  </conditionalFormatting>
  <conditionalFormatting sqref="BW3:BX68 BU3:BU68">
    <cfRule type="colorScale" priority="137">
      <colorScale>
        <cfvo type="min"/>
        <cfvo type="percentile" val="50"/>
        <cfvo type="max"/>
        <color rgb="FFF8696B"/>
        <color rgb="FFFFEB84"/>
        <color rgb="FF63BE7B"/>
      </colorScale>
    </cfRule>
  </conditionalFormatting>
  <conditionalFormatting sqref="BW3:BX68">
    <cfRule type="colorScale" priority="136">
      <colorScale>
        <cfvo type="min"/>
        <cfvo type="percentile" val="50"/>
        <cfvo type="max"/>
        <color rgb="FFF8696B"/>
        <color rgb="FFFFEB84"/>
        <color rgb="FF63BE7B"/>
      </colorScale>
    </cfRule>
  </conditionalFormatting>
  <conditionalFormatting sqref="W3:W67">
    <cfRule type="colorScale" priority="322">
      <colorScale>
        <cfvo type="min"/>
        <cfvo type="percentile" val="50"/>
        <cfvo type="max"/>
        <color rgb="FFF8696B"/>
        <color rgb="FFFFEB84"/>
        <color rgb="FF63BE7B"/>
      </colorScale>
    </cfRule>
  </conditionalFormatting>
  <conditionalFormatting sqref="AM3:AR67">
    <cfRule type="colorScale" priority="113">
      <colorScale>
        <cfvo type="min"/>
        <cfvo type="percentile" val="50"/>
        <cfvo type="max"/>
        <color rgb="FFF8696B"/>
        <color rgb="FFFFEB84"/>
        <color rgb="FF63BE7B"/>
      </colorScale>
    </cfRule>
  </conditionalFormatting>
  <conditionalFormatting sqref="AB68:AR68">
    <cfRule type="colorScale" priority="112">
      <colorScale>
        <cfvo type="min"/>
        <cfvo type="percentile" val="50"/>
        <cfvo type="max"/>
        <color rgb="FFF8696B"/>
        <color rgb="FFFFEB84"/>
        <color rgb="FF63BE7B"/>
      </colorScale>
    </cfRule>
  </conditionalFormatting>
  <conditionalFormatting sqref="BW3:CK68 BU3:BU68">
    <cfRule type="colorScale" priority="110">
      <colorScale>
        <cfvo type="min"/>
        <cfvo type="percentile" val="50"/>
        <cfvo type="max"/>
        <color rgb="FFF8696B"/>
        <color rgb="FFFFEB84"/>
        <color rgb="FF63BE7B"/>
      </colorScale>
    </cfRule>
  </conditionalFormatting>
  <conditionalFormatting sqref="BV3:BV68 BT3:BT68 BS3:BS69">
    <cfRule type="colorScale" priority="103">
      <colorScale>
        <cfvo type="min"/>
        <cfvo type="percentile" val="50"/>
        <cfvo type="max"/>
        <color rgb="FFF8696B"/>
        <color rgb="FFFFEB84"/>
        <color rgb="FF63BE7B"/>
      </colorScale>
    </cfRule>
  </conditionalFormatting>
  <conditionalFormatting sqref="BV3:BV68">
    <cfRule type="colorScale" priority="102">
      <colorScale>
        <cfvo type="min"/>
        <cfvo type="percentile" val="50"/>
        <cfvo type="max"/>
        <color rgb="FFF8696B"/>
        <color rgb="FFFFEB84"/>
        <color rgb="FF63BE7B"/>
      </colorScale>
    </cfRule>
  </conditionalFormatting>
  <conditionalFormatting sqref="BV3:BV68">
    <cfRule type="colorScale" priority="101">
      <colorScale>
        <cfvo type="min"/>
        <cfvo type="percentile" val="50"/>
        <cfvo type="max"/>
        <color rgb="FFF8696B"/>
        <color rgb="FFFFEB84"/>
        <color rgb="FF63BE7B"/>
      </colorScale>
    </cfRule>
  </conditionalFormatting>
  <conditionalFormatting sqref="AG3:AL67">
    <cfRule type="colorScale" priority="94">
      <colorScale>
        <cfvo type="min"/>
        <cfvo type="percentile" val="50"/>
        <cfvo type="max"/>
        <color rgb="FFF8696B"/>
        <color rgb="FFFFEB84"/>
        <color rgb="FF63BE7B"/>
      </colorScale>
    </cfRule>
  </conditionalFormatting>
  <conditionalFormatting sqref="AF3:AL67">
    <cfRule type="colorScale" priority="93">
      <colorScale>
        <cfvo type="min"/>
        <cfvo type="percentile" val="50"/>
        <cfvo type="max"/>
        <color rgb="FFF8696B"/>
        <color rgb="FFFFEB84"/>
        <color rgb="FF63BE7B"/>
      </colorScale>
    </cfRule>
  </conditionalFormatting>
  <conditionalFormatting sqref="AE3:AE67">
    <cfRule type="colorScale" priority="92">
      <colorScale>
        <cfvo type="min"/>
        <cfvo type="percentile" val="50"/>
        <cfvo type="max"/>
        <color rgb="FFF8696B"/>
        <color rgb="FFFFEB84"/>
        <color rgb="FF63BE7B"/>
      </colorScale>
    </cfRule>
  </conditionalFormatting>
  <conditionalFormatting sqref="AD3:AD67">
    <cfRule type="colorScale" priority="91">
      <colorScale>
        <cfvo type="min"/>
        <cfvo type="percentile" val="50"/>
        <cfvo type="max"/>
        <color rgb="FFF8696B"/>
        <color rgb="FFFFEB84"/>
        <color rgb="FF63BE7B"/>
      </colorScale>
    </cfRule>
  </conditionalFormatting>
  <conditionalFormatting sqref="AD3:AL67">
    <cfRule type="colorScale" priority="90">
      <colorScale>
        <cfvo type="min"/>
        <cfvo type="percentile" val="50"/>
        <cfvo type="max"/>
        <color rgb="FFF8696B"/>
        <color rgb="FFFFEB84"/>
        <color rgb="FF63BE7B"/>
      </colorScale>
    </cfRule>
  </conditionalFormatting>
  <conditionalFormatting sqref="AF3:AF67">
    <cfRule type="colorScale" priority="89">
      <colorScale>
        <cfvo type="min"/>
        <cfvo type="percentile" val="50"/>
        <cfvo type="max"/>
        <color rgb="FFF8696B"/>
        <color rgb="FFFFEB84"/>
        <color rgb="FF63BE7B"/>
      </colorScale>
    </cfRule>
  </conditionalFormatting>
  <conditionalFormatting sqref="AE3:AE67">
    <cfRule type="colorScale" priority="88">
      <colorScale>
        <cfvo type="min"/>
        <cfvo type="percentile" val="50"/>
        <cfvo type="max"/>
        <color rgb="FFF8696B"/>
        <color rgb="FFFFEB84"/>
        <color rgb="FF63BE7B"/>
      </colorScale>
    </cfRule>
  </conditionalFormatting>
  <conditionalFormatting sqref="AE3:AE67">
    <cfRule type="colorScale" priority="87">
      <colorScale>
        <cfvo type="min"/>
        <cfvo type="percentile" val="50"/>
        <cfvo type="max"/>
        <color rgb="FFF8696B"/>
        <color rgb="FFFFEB84"/>
        <color rgb="FF63BE7B"/>
      </colorScale>
    </cfRule>
  </conditionalFormatting>
  <conditionalFormatting sqref="AD3:AD67">
    <cfRule type="colorScale" priority="86">
      <colorScale>
        <cfvo type="min"/>
        <cfvo type="percentile" val="50"/>
        <cfvo type="max"/>
        <color rgb="FFF8696B"/>
        <color rgb="FFFFEB84"/>
        <color rgb="FF63BE7B"/>
      </colorScale>
    </cfRule>
  </conditionalFormatting>
  <conditionalFormatting sqref="AD3:AD67">
    <cfRule type="colorScale" priority="85">
      <colorScale>
        <cfvo type="min"/>
        <cfvo type="percentile" val="50"/>
        <cfvo type="max"/>
        <color rgb="FFF8696B"/>
        <color rgb="FFFFEB84"/>
        <color rgb="FF63BE7B"/>
      </colorScale>
    </cfRule>
  </conditionalFormatting>
  <conditionalFormatting sqref="AD3:AD67">
    <cfRule type="colorScale" priority="84">
      <colorScale>
        <cfvo type="min"/>
        <cfvo type="percentile" val="50"/>
        <cfvo type="max"/>
        <color rgb="FFF8696B"/>
        <color rgb="FFFFEB84"/>
        <color rgb="FF63BE7B"/>
      </colorScale>
    </cfRule>
  </conditionalFormatting>
  <conditionalFormatting sqref="AE3:AE67 AC3:AC67 AG3:AG67 AI3:AI67 AK3:AK67">
    <cfRule type="colorScale" priority="83">
      <colorScale>
        <cfvo type="min"/>
        <cfvo type="percentile" val="50"/>
        <cfvo type="max"/>
        <color rgb="FFF8696B"/>
        <color rgb="FFFFEB84"/>
        <color rgb="FF63BE7B"/>
      </colorScale>
    </cfRule>
  </conditionalFormatting>
  <conditionalFormatting sqref="AE3:AE67">
    <cfRule type="colorScale" priority="82">
      <colorScale>
        <cfvo type="min"/>
        <cfvo type="percentile" val="50"/>
        <cfvo type="max"/>
        <color rgb="FFF8696B"/>
        <color rgb="FFFFEB84"/>
        <color rgb="FF63BE7B"/>
      </colorScale>
    </cfRule>
  </conditionalFormatting>
  <conditionalFormatting sqref="AE3:AE67">
    <cfRule type="colorScale" priority="81">
      <colorScale>
        <cfvo type="min"/>
        <cfvo type="percentile" val="50"/>
        <cfvo type="max"/>
        <color rgb="FFF8696B"/>
        <color rgb="FFFFEB84"/>
        <color rgb="FF63BE7B"/>
      </colorScale>
    </cfRule>
  </conditionalFormatting>
  <conditionalFormatting sqref="AE3:AE67">
    <cfRule type="colorScale" priority="80">
      <colorScale>
        <cfvo type="min"/>
        <cfvo type="percentile" val="50"/>
        <cfvo type="max"/>
        <color rgb="FFF8696B"/>
        <color rgb="FFFFEB84"/>
        <color rgb="FF63BE7B"/>
      </colorScale>
    </cfRule>
  </conditionalFormatting>
  <conditionalFormatting sqref="AE3:AE67">
    <cfRule type="colorScale" priority="79">
      <colorScale>
        <cfvo type="min"/>
        <cfvo type="percentile" val="50"/>
        <cfvo type="max"/>
        <color rgb="FFF8696B"/>
        <color rgb="FFFFEB84"/>
        <color rgb="FF63BE7B"/>
      </colorScale>
    </cfRule>
  </conditionalFormatting>
  <conditionalFormatting sqref="AB3:AL67">
    <cfRule type="colorScale" priority="78">
      <colorScale>
        <cfvo type="min"/>
        <cfvo type="percentile" val="50"/>
        <cfvo type="max"/>
        <color rgb="FFF8696B"/>
        <color rgb="FFFFEB84"/>
        <color rgb="FF63BE7B"/>
      </colorScale>
    </cfRule>
  </conditionalFormatting>
  <conditionalFormatting sqref="AB3:AL67">
    <cfRule type="colorScale" priority="77">
      <colorScale>
        <cfvo type="min"/>
        <cfvo type="percentile" val="50"/>
        <cfvo type="max"/>
        <color rgb="FFF8696B"/>
        <color rgb="FFFFEB84"/>
        <color rgb="FF63BE7B"/>
      </colorScale>
    </cfRule>
  </conditionalFormatting>
  <conditionalFormatting sqref="AB3:AL67">
    <cfRule type="colorScale" priority="76">
      <colorScale>
        <cfvo type="min"/>
        <cfvo type="percentile" val="50"/>
        <cfvo type="max"/>
        <color rgb="FFF8696B"/>
        <color rgb="FFFFEB84"/>
        <color rgb="FF63BE7B"/>
      </colorScale>
    </cfRule>
  </conditionalFormatting>
  <conditionalFormatting sqref="AB3:AL67">
    <cfRule type="colorScale" priority="75">
      <colorScale>
        <cfvo type="min"/>
        <cfvo type="percentile" val="50"/>
        <cfvo type="max"/>
        <color rgb="FFF8696B"/>
        <color rgb="FFFFEB84"/>
        <color rgb="FF63BE7B"/>
      </colorScale>
    </cfRule>
  </conditionalFormatting>
  <conditionalFormatting sqref="AB3:AL67">
    <cfRule type="colorScale" priority="74">
      <colorScale>
        <cfvo type="min"/>
        <cfvo type="percentile" val="50"/>
        <cfvo type="max"/>
        <color rgb="FFF8696B"/>
        <color rgb="FFFFEB84"/>
        <color rgb="FF63BE7B"/>
      </colorScale>
    </cfRule>
  </conditionalFormatting>
  <conditionalFormatting sqref="AB3:AL67">
    <cfRule type="colorScale" priority="73">
      <colorScale>
        <cfvo type="min"/>
        <cfvo type="percentile" val="50"/>
        <cfvo type="max"/>
        <color rgb="FFF8696B"/>
        <color rgb="FFFFEB84"/>
        <color rgb="FF63BE7B"/>
      </colorScale>
    </cfRule>
  </conditionalFormatting>
  <conditionalFormatting sqref="E3:U67">
    <cfRule type="colorScale" priority="72">
      <colorScale>
        <cfvo type="min"/>
        <cfvo type="percentile" val="50"/>
        <cfvo type="max"/>
        <color rgb="FF63BE7B"/>
        <color rgb="FFFFEB84"/>
        <color rgb="FFF8696B"/>
      </colorScale>
    </cfRule>
  </conditionalFormatting>
  <conditionalFormatting sqref="AB3:AR67">
    <cfRule type="colorScale" priority="71">
      <colorScale>
        <cfvo type="min"/>
        <cfvo type="percentile" val="50"/>
        <cfvo type="max"/>
        <color rgb="FFF8696B"/>
        <color rgb="FFFFEB84"/>
        <color rgb="FF63BE7B"/>
      </colorScale>
    </cfRule>
  </conditionalFormatting>
  <conditionalFormatting sqref="AY3:BN67 AW3:AX68">
    <cfRule type="colorScale" priority="70">
      <colorScale>
        <cfvo type="min"/>
        <cfvo type="percentile" val="50"/>
        <cfvo type="max"/>
        <color rgb="FFF8696B"/>
        <color rgb="FFFFEB84"/>
        <color rgb="FF63BE7B"/>
      </colorScale>
    </cfRule>
  </conditionalFormatting>
  <conditionalFormatting sqref="BV3:CK67 BT3:BU68 BS3:BS69">
    <cfRule type="colorScale" priority="69">
      <colorScale>
        <cfvo type="min"/>
        <cfvo type="percentile" val="50"/>
        <cfvo type="max"/>
        <color rgb="FFF8696B"/>
        <color rgb="FFFFEB84"/>
        <color rgb="FF63BE7B"/>
      </colorScale>
    </cfRule>
  </conditionalFormatting>
  <conditionalFormatting sqref="C3:U67">
    <cfRule type="colorScale" priority="67">
      <colorScale>
        <cfvo type="min"/>
        <cfvo type="percentile" val="50"/>
        <cfvo type="max"/>
        <color rgb="FF63BE7B"/>
        <color rgb="FFFFEB84"/>
        <color rgb="FFF8696B"/>
      </colorScale>
    </cfRule>
  </conditionalFormatting>
  <conditionalFormatting sqref="AA68">
    <cfRule type="colorScale" priority="66">
      <colorScale>
        <cfvo type="min"/>
        <cfvo type="percentile" val="50"/>
        <cfvo type="max"/>
        <color rgb="FFF8696B"/>
        <color rgb="FFFFEB84"/>
        <color rgb="FF63BE7B"/>
      </colorScale>
    </cfRule>
  </conditionalFormatting>
  <conditionalFormatting sqref="Z68">
    <cfRule type="colorScale" priority="58">
      <colorScale>
        <cfvo type="min"/>
        <cfvo type="percentile" val="50"/>
        <cfvo type="max"/>
        <color rgb="FFF8696B"/>
        <color rgb="FFFFEB84"/>
        <color rgb="FF63BE7B"/>
      </colorScale>
    </cfRule>
  </conditionalFormatting>
  <conditionalFormatting sqref="Z3:Z67">
    <cfRule type="colorScale" priority="57">
      <colorScale>
        <cfvo type="min"/>
        <cfvo type="percentile" val="50"/>
        <cfvo type="max"/>
        <color rgb="FFF8696B"/>
        <color rgb="FFFFEB84"/>
        <color rgb="FF63BE7B"/>
      </colorScale>
    </cfRule>
  </conditionalFormatting>
  <conditionalFormatting sqref="Z3:Z67">
    <cfRule type="colorScale" priority="56">
      <colorScale>
        <cfvo type="min"/>
        <cfvo type="percentile" val="50"/>
        <cfvo type="max"/>
        <color rgb="FFF8696B"/>
        <color rgb="FFFFEB84"/>
        <color rgb="FF63BE7B"/>
      </colorScale>
    </cfRule>
  </conditionalFormatting>
  <conditionalFormatting sqref="Z3:Z67">
    <cfRule type="colorScale" priority="55">
      <colorScale>
        <cfvo type="min"/>
        <cfvo type="percentile" val="50"/>
        <cfvo type="max"/>
        <color rgb="FFF8696B"/>
        <color rgb="FFFFEB84"/>
        <color rgb="FF63BE7B"/>
      </colorScale>
    </cfRule>
  </conditionalFormatting>
  <conditionalFormatting sqref="Z3:Z67">
    <cfRule type="colorScale" priority="54">
      <colorScale>
        <cfvo type="min"/>
        <cfvo type="percentile" val="50"/>
        <cfvo type="max"/>
        <color rgb="FFF8696B"/>
        <color rgb="FFFFEB84"/>
        <color rgb="FF63BE7B"/>
      </colorScale>
    </cfRule>
  </conditionalFormatting>
  <conditionalFormatting sqref="Z3:Z67">
    <cfRule type="colorScale" priority="53">
      <colorScale>
        <cfvo type="min"/>
        <cfvo type="percentile" val="50"/>
        <cfvo type="max"/>
        <color rgb="FFF8696B"/>
        <color rgb="FFFFEB84"/>
        <color rgb="FF63BE7B"/>
      </colorScale>
    </cfRule>
  </conditionalFormatting>
  <conditionalFormatting sqref="Z3:Z67">
    <cfRule type="colorScale" priority="52">
      <colorScale>
        <cfvo type="min"/>
        <cfvo type="percentile" val="50"/>
        <cfvo type="max"/>
        <color rgb="FFF8696B"/>
        <color rgb="FFFFEB84"/>
        <color rgb="FF63BE7B"/>
      </colorScale>
    </cfRule>
  </conditionalFormatting>
  <conditionalFormatting sqref="Z3:Z67">
    <cfRule type="colorScale" priority="51">
      <colorScale>
        <cfvo type="min"/>
        <cfvo type="percentile" val="50"/>
        <cfvo type="max"/>
        <color rgb="FFF8696B"/>
        <color rgb="FFFFEB84"/>
        <color rgb="FF63BE7B"/>
      </colorScale>
    </cfRule>
  </conditionalFormatting>
  <conditionalFormatting sqref="Z3:AR68">
    <cfRule type="colorScale" priority="41">
      <colorScale>
        <cfvo type="min"/>
        <cfvo type="percentile" val="50"/>
        <cfvo type="max"/>
        <color rgb="FFF8696B"/>
        <color rgb="FFFFEB84"/>
        <color rgb="FF63BE7B"/>
      </colorScale>
    </cfRule>
  </conditionalFormatting>
  <conditionalFormatting sqref="C3:D67">
    <cfRule type="colorScale" priority="585">
      <colorScale>
        <cfvo type="min"/>
        <cfvo type="percentile" val="50"/>
        <cfvo type="max"/>
        <color rgb="FF63BE7B"/>
        <color rgb="FFFFEB84"/>
        <color rgb="FFF8696B"/>
      </colorScale>
    </cfRule>
  </conditionalFormatting>
  <conditionalFormatting sqref="AA39:AA68">
    <cfRule type="colorScale" priority="48">
      <colorScale>
        <cfvo type="min"/>
        <cfvo type="percentile" val="50"/>
        <cfvo type="max"/>
        <color rgb="FFF8696B"/>
        <color rgb="FFFFEB84"/>
        <color rgb="FF63BE7B"/>
      </colorScale>
    </cfRule>
  </conditionalFormatting>
  <conditionalFormatting sqref="AA39:AA68">
    <cfRule type="colorScale" priority="47">
      <colorScale>
        <cfvo type="min"/>
        <cfvo type="percentile" val="50"/>
        <cfvo type="max"/>
        <color rgb="FFF8696B"/>
        <color rgb="FFFFEB84"/>
        <color rgb="FF63BE7B"/>
      </colorScale>
    </cfRule>
  </conditionalFormatting>
  <conditionalFormatting sqref="AA39:AA68">
    <cfRule type="colorScale" priority="46">
      <colorScale>
        <cfvo type="min"/>
        <cfvo type="percentile" val="50"/>
        <cfvo type="max"/>
        <color rgb="FFF8696B"/>
        <color rgb="FFFFEB84"/>
        <color rgb="FF63BE7B"/>
      </colorScale>
    </cfRule>
  </conditionalFormatting>
  <conditionalFormatting sqref="AA39:AA68">
    <cfRule type="colorScale" priority="45">
      <colorScale>
        <cfvo type="min"/>
        <cfvo type="percentile" val="50"/>
        <cfvo type="max"/>
        <color rgb="FFF8696B"/>
        <color rgb="FFFFEB84"/>
        <color rgb="FF63BE7B"/>
      </colorScale>
    </cfRule>
  </conditionalFormatting>
  <conditionalFormatting sqref="AA39:AA68">
    <cfRule type="colorScale" priority="44">
      <colorScale>
        <cfvo type="min"/>
        <cfvo type="percentile" val="50"/>
        <cfvo type="max"/>
        <color rgb="FFF8696B"/>
        <color rgb="FFFFEB84"/>
        <color rgb="FF63BE7B"/>
      </colorScale>
    </cfRule>
  </conditionalFormatting>
  <conditionalFormatting sqref="AA39:AA68">
    <cfRule type="colorScale" priority="43">
      <colorScale>
        <cfvo type="min"/>
        <cfvo type="percentile" val="50"/>
        <cfvo type="max"/>
        <color rgb="FFF8696B"/>
        <color rgb="FFFFEB84"/>
        <color rgb="FF63BE7B"/>
      </colorScale>
    </cfRule>
  </conditionalFormatting>
  <conditionalFormatting sqref="AA39:AA68">
    <cfRule type="colorScale" priority="42">
      <colorScale>
        <cfvo type="min"/>
        <cfvo type="percentile" val="50"/>
        <cfvo type="max"/>
        <color rgb="FFF8696B"/>
        <color rgb="FFFFEB84"/>
        <color rgb="FF63BE7B"/>
      </colorScale>
    </cfRule>
  </conditionalFormatting>
  <conditionalFormatting sqref="BT3:CK68 BS3:BS69">
    <cfRule type="colorScale" priority="40">
      <colorScale>
        <cfvo type="min"/>
        <cfvo type="percentile" val="50"/>
        <cfvo type="max"/>
        <color rgb="FFF8696B"/>
        <color rgb="FFFFEB84"/>
        <color rgb="FF63BE7B"/>
      </colorScale>
    </cfRule>
  </conditionalFormatting>
  <conditionalFormatting sqref="AA3:AA67">
    <cfRule type="colorScale" priority="650">
      <colorScale>
        <cfvo type="min"/>
        <cfvo type="percentile" val="50"/>
        <cfvo type="max"/>
        <color rgb="FFF8696B"/>
        <color rgb="FFFFEB84"/>
        <color rgb="FF63BE7B"/>
      </colorScale>
    </cfRule>
  </conditionalFormatting>
  <conditionalFormatting sqref="AV3:AV68">
    <cfRule type="colorScale" priority="39">
      <colorScale>
        <cfvo type="min"/>
        <cfvo type="percentile" val="50"/>
        <cfvo type="max"/>
        <color rgb="FFF8696B"/>
        <color rgb="FFFFEB84"/>
        <color rgb="FF63BE7B"/>
      </colorScale>
    </cfRule>
  </conditionalFormatting>
  <conditionalFormatting sqref="AV3:AV68">
    <cfRule type="colorScale" priority="38">
      <colorScale>
        <cfvo type="min"/>
        <cfvo type="percentile" val="50"/>
        <cfvo type="max"/>
        <color rgb="FFF8696B"/>
        <color rgb="FFFFEB84"/>
        <color rgb="FF63BE7B"/>
      </colorScale>
    </cfRule>
  </conditionalFormatting>
  <conditionalFormatting sqref="AV3:AV68">
    <cfRule type="colorScale" priority="36">
      <colorScale>
        <cfvo type="min"/>
        <cfvo type="percentile" val="50"/>
        <cfvo type="max"/>
        <color rgb="FFF8696B"/>
        <color rgb="FFFFEB84"/>
        <color rgb="FF63BE7B"/>
      </colorScale>
    </cfRule>
  </conditionalFormatting>
  <conditionalFormatting sqref="AV3:AV68">
    <cfRule type="colorScale" priority="37">
      <colorScale>
        <cfvo type="min"/>
        <cfvo type="percentile" val="50"/>
        <cfvo type="max"/>
        <color rgb="FFF8696B"/>
        <color rgb="FFFFEB84"/>
        <color rgb="FF63BE7B"/>
      </colorScale>
    </cfRule>
  </conditionalFormatting>
  <conditionalFormatting sqref="B3:B68">
    <cfRule type="colorScale" priority="34">
      <colorScale>
        <cfvo type="min"/>
        <cfvo type="percentile" val="50"/>
        <cfvo type="max"/>
        <color rgb="FF63BE7B"/>
        <color rgb="FFFFEB84"/>
        <color rgb="FFF8696B"/>
      </colorScale>
    </cfRule>
  </conditionalFormatting>
  <conditionalFormatting sqref="B3:B68">
    <cfRule type="colorScale" priority="35">
      <colorScale>
        <cfvo type="min"/>
        <cfvo type="percentile" val="50"/>
        <cfvo type="max"/>
        <color rgb="FF63BE7B"/>
        <color rgb="FFFFEB84"/>
        <color rgb="FFF8696B"/>
      </colorScale>
    </cfRule>
  </conditionalFormatting>
  <conditionalFormatting sqref="Y3:Y68">
    <cfRule type="colorScale" priority="31">
      <colorScale>
        <cfvo type="min"/>
        <cfvo type="percentile" val="50"/>
        <cfvo type="max"/>
        <color rgb="FFF8696B"/>
        <color rgb="FFFFEB84"/>
        <color rgb="FF63BE7B"/>
      </colorScale>
    </cfRule>
  </conditionalFormatting>
  <conditionalFormatting sqref="Y3:Y68">
    <cfRule type="colorScale" priority="30">
      <colorScale>
        <cfvo type="min"/>
        <cfvo type="percentile" val="50"/>
        <cfvo type="max"/>
        <color rgb="FFF8696B"/>
        <color rgb="FFFFEB84"/>
        <color rgb="FF63BE7B"/>
      </colorScale>
    </cfRule>
  </conditionalFormatting>
  <conditionalFormatting sqref="Y3:Y68">
    <cfRule type="colorScale" priority="29">
      <colorScale>
        <cfvo type="min"/>
        <cfvo type="percentile" val="50"/>
        <cfvo type="max"/>
        <color rgb="FFF8696B"/>
        <color rgb="FFFFEB84"/>
        <color rgb="FF63BE7B"/>
      </colorScale>
    </cfRule>
  </conditionalFormatting>
  <conditionalFormatting sqref="Y3:Y68">
    <cfRule type="colorScale" priority="28">
      <colorScale>
        <cfvo type="min"/>
        <cfvo type="percentile" val="50"/>
        <cfvo type="max"/>
        <color rgb="FFF8696B"/>
        <color rgb="FFFFEB84"/>
        <color rgb="FF63BE7B"/>
      </colorScale>
    </cfRule>
  </conditionalFormatting>
  <conditionalFormatting sqref="Y3:Y68">
    <cfRule type="colorScale" priority="27">
      <colorScale>
        <cfvo type="min"/>
        <cfvo type="percentile" val="50"/>
        <cfvo type="max"/>
        <color rgb="FFF8696B"/>
        <color rgb="FFFFEB84"/>
        <color rgb="FF63BE7B"/>
      </colorScale>
    </cfRule>
  </conditionalFormatting>
  <conditionalFormatting sqref="Y3:Y68">
    <cfRule type="colorScale" priority="26">
      <colorScale>
        <cfvo type="min"/>
        <cfvo type="percentile" val="50"/>
        <cfvo type="max"/>
        <color rgb="FFF8696B"/>
        <color rgb="FFFFEB84"/>
        <color rgb="FF63BE7B"/>
      </colorScale>
    </cfRule>
  </conditionalFormatting>
  <conditionalFormatting sqref="Y3:Y68">
    <cfRule type="colorScale" priority="25">
      <colorScale>
        <cfvo type="min"/>
        <cfvo type="percentile" val="50"/>
        <cfvo type="max"/>
        <color rgb="FFF8696B"/>
        <color rgb="FFFFEB84"/>
        <color rgb="FF63BE7B"/>
      </colorScale>
    </cfRule>
  </conditionalFormatting>
  <conditionalFormatting sqref="Y3:Y68">
    <cfRule type="colorScale" priority="24">
      <colorScale>
        <cfvo type="min"/>
        <cfvo type="percentile" val="50"/>
        <cfvo type="max"/>
        <color rgb="FFF8696B"/>
        <color rgb="FFFFEB84"/>
        <color rgb="FF63BE7B"/>
      </colorScale>
    </cfRule>
  </conditionalFormatting>
  <conditionalFormatting sqref="BP3:BP69">
    <cfRule type="colorScale" priority="11">
      <colorScale>
        <cfvo type="min"/>
        <cfvo type="percentile" val="50"/>
        <cfvo type="max"/>
        <color rgb="FFF8696B"/>
        <color rgb="FFFFEB84"/>
        <color rgb="FF63BE7B"/>
      </colorScale>
    </cfRule>
  </conditionalFormatting>
  <conditionalFormatting sqref="BP3:BP69">
    <cfRule type="colorScale" priority="10">
      <colorScale>
        <cfvo type="min"/>
        <cfvo type="percentile" val="50"/>
        <cfvo type="max"/>
        <color rgb="FFF8696B"/>
        <color rgb="FFFFEB84"/>
        <color rgb="FF63BE7B"/>
      </colorScale>
    </cfRule>
  </conditionalFormatting>
  <conditionalFormatting sqref="BQ3:BQ69">
    <cfRule type="colorScale" priority="8">
      <colorScale>
        <cfvo type="min"/>
        <cfvo type="percentile" val="50"/>
        <cfvo type="max"/>
        <color rgb="FFF8696B"/>
        <color rgb="FFFFEB84"/>
        <color rgb="FF63BE7B"/>
      </colorScale>
    </cfRule>
  </conditionalFormatting>
  <conditionalFormatting sqref="CN3:CN69">
    <cfRule type="colorScale" priority="6">
      <colorScale>
        <cfvo type="min"/>
        <cfvo type="percentile" val="50"/>
        <cfvo type="max"/>
        <color rgb="FFF8696B"/>
        <color rgb="FFFFEB84"/>
        <color rgb="FF63BE7B"/>
      </colorScale>
    </cfRule>
  </conditionalFormatting>
  <conditionalFormatting sqref="CM3:CM69">
    <cfRule type="colorScale" priority="7">
      <colorScale>
        <cfvo type="min"/>
        <cfvo type="percentile" val="50"/>
        <cfvo type="max"/>
        <color rgb="FFF8696B"/>
        <color rgb="FFFFEB84"/>
        <color rgb="FF63BE7B"/>
      </colorScale>
    </cfRule>
  </conditionalFormatting>
  <conditionalFormatting sqref="BS3:CK68">
    <cfRule type="colorScale" priority="5">
      <colorScale>
        <cfvo type="min"/>
        <cfvo type="percentile" val="50"/>
        <cfvo type="max"/>
        <color rgb="FFF8696B"/>
        <color rgb="FFFFEB84"/>
        <color rgb="FF63BE7B"/>
      </colorScale>
    </cfRule>
  </conditionalFormatting>
  <conditionalFormatting sqref="AV15:BN68">
    <cfRule type="colorScale" priority="4">
      <colorScale>
        <cfvo type="min"/>
        <cfvo type="percentile" val="50"/>
        <cfvo type="max"/>
        <color rgb="FFF8696B"/>
        <color rgb="FFFFEB84"/>
        <color rgb="FF63BE7B"/>
      </colorScale>
    </cfRule>
  </conditionalFormatting>
  <conditionalFormatting sqref="Z15:AR68">
    <cfRule type="colorScale" priority="3">
      <colorScale>
        <cfvo type="min"/>
        <cfvo type="percentile" val="50"/>
        <cfvo type="max"/>
        <color rgb="FFF8696B"/>
        <color rgb="FFFFEB84"/>
        <color rgb="FF63BE7B"/>
      </colorScale>
    </cfRule>
  </conditionalFormatting>
  <conditionalFormatting sqref="B15:U67">
    <cfRule type="colorScale" priority="1">
      <colorScale>
        <cfvo type="min"/>
        <cfvo type="percentile" val="50"/>
        <cfvo type="max"/>
        <color rgb="FF63BE7B"/>
        <color rgb="FFFFEB84"/>
        <color rgb="FFF8696B"/>
      </colorScale>
    </cfRule>
  </conditionalFormatting>
  <pageMargins left="0.7" right="0.7" top="0.75" bottom="0.75" header="0.3" footer="0.3"/>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CN189"/>
  <sheetViews>
    <sheetView showGridLines="0" zoomScale="70" zoomScaleNormal="70" workbookViewId="0">
      <pane xSplit="1" ySplit="2" topLeftCell="B3" activePane="bottomRight" state="frozen"/>
      <selection activeCell="S47" sqref="S47"/>
      <selection pane="topRight" activeCell="S47" sqref="S47"/>
      <selection pane="bottomLeft" activeCell="S47" sqref="S47"/>
      <selection pane="bottomRight" activeCell="B3" sqref="B3"/>
    </sheetView>
  </sheetViews>
  <sheetFormatPr defaultColWidth="9.08984375" defaultRowHeight="11.5" x14ac:dyDescent="0.25"/>
  <cols>
    <col min="1" max="1" width="18.36328125" style="43" bestFit="1" customWidth="1"/>
    <col min="2" max="2" width="6.54296875" style="43" bestFit="1" customWidth="1"/>
    <col min="3" max="3" width="6.36328125" style="112" bestFit="1" customWidth="1"/>
    <col min="4" max="6" width="6" style="43" bestFit="1" customWidth="1"/>
    <col min="7" max="7" width="5.7265625" style="43" bestFit="1" customWidth="1"/>
    <col min="8" max="8" width="6" style="43" bestFit="1" customWidth="1"/>
    <col min="9" max="11" width="6.36328125" style="43" bestFit="1" customWidth="1"/>
    <col min="12" max="21" width="6.36328125" style="53" bestFit="1" customWidth="1"/>
    <col min="22" max="22" width="1.6328125" style="87" customWidth="1"/>
    <col min="23" max="23" width="10.36328125" style="67" customWidth="1"/>
    <col min="24" max="24" width="2.6328125" style="41" customWidth="1"/>
    <col min="25" max="26" width="6.54296875" style="54" bestFit="1" customWidth="1"/>
    <col min="27" max="27" width="6.54296875" style="54" customWidth="1"/>
    <col min="28" max="31" width="6.54296875" style="54" bestFit="1" customWidth="1"/>
    <col min="32" max="32" width="6.54296875" style="68" bestFit="1" customWidth="1"/>
    <col min="33" max="34" width="6.54296875" style="54" bestFit="1" customWidth="1"/>
    <col min="35" max="35" width="6.54296875" style="53" bestFit="1" customWidth="1"/>
    <col min="36" max="37" width="6.36328125" style="53" bestFit="1" customWidth="1"/>
    <col min="38" max="41" width="6.54296875" style="53" bestFit="1" customWidth="1"/>
    <col min="42" max="44" width="6.36328125" style="53" bestFit="1" customWidth="1"/>
    <col min="45" max="45" width="1.6328125" style="87" customWidth="1"/>
    <col min="46" max="46" width="10.36328125" style="67" customWidth="1"/>
    <col min="47" max="47" width="2.6328125" style="54" customWidth="1"/>
    <col min="48" max="48" width="6.81640625" style="41" bestFit="1" customWidth="1"/>
    <col min="49" max="49" width="6.90625" style="41" bestFit="1" customWidth="1"/>
    <col min="50" max="50" width="6.54296875" style="54" bestFit="1" customWidth="1"/>
    <col min="51" max="51" width="6.81640625" style="54" bestFit="1" customWidth="1"/>
    <col min="52" max="52" width="6.90625" style="54" bestFit="1" customWidth="1"/>
    <col min="53" max="54" width="6.36328125" style="54" bestFit="1" customWidth="1"/>
    <col min="55" max="55" width="6.54296875" style="54" bestFit="1" customWidth="1"/>
    <col min="56" max="56" width="6.90625" style="54" bestFit="1" customWidth="1"/>
    <col min="57" max="57" width="6.54296875" style="54" bestFit="1" customWidth="1"/>
    <col min="58" max="58" width="6.36328125" style="53" bestFit="1" customWidth="1"/>
    <col min="59" max="59" width="6.90625" style="53" bestFit="1" customWidth="1"/>
    <col min="60" max="60" width="7.08984375" style="53" bestFit="1" customWidth="1"/>
    <col min="61" max="61" width="6.36328125" style="53" bestFit="1" customWidth="1"/>
    <col min="62" max="62" width="6.81640625" style="53" bestFit="1" customWidth="1"/>
    <col min="63" max="66" width="6.36328125" style="53" bestFit="1" customWidth="1"/>
    <col min="67" max="67" width="1.6328125" style="87" customWidth="1"/>
    <col min="68" max="68" width="8.6328125" style="67" customWidth="1"/>
    <col min="69" max="69" width="7.90625" style="67" customWidth="1"/>
    <col min="70" max="70" width="2.6328125" style="54" customWidth="1"/>
    <col min="71" max="71" width="7.08984375" style="54" bestFit="1" customWidth="1"/>
    <col min="72" max="80" width="6.36328125" style="54" bestFit="1" customWidth="1"/>
    <col min="81" max="89" width="6.36328125" style="53" bestFit="1" customWidth="1"/>
    <col min="90" max="90" width="1.6328125" style="87" customWidth="1"/>
    <col min="91" max="91" width="8.90625" style="67" customWidth="1"/>
    <col min="92" max="92" width="8.08984375" style="65" customWidth="1"/>
    <col min="93" max="16384" width="9.08984375" style="43"/>
  </cols>
  <sheetData>
    <row r="1" spans="1:92" s="29" customFormat="1" ht="27.75" customHeight="1" x14ac:dyDescent="0.25">
      <c r="A1" s="88" t="s">
        <v>196</v>
      </c>
      <c r="B1" s="258" t="s">
        <v>233</v>
      </c>
      <c r="C1" s="240"/>
      <c r="D1" s="240"/>
      <c r="E1" s="240"/>
      <c r="F1" s="240"/>
      <c r="G1" s="240"/>
      <c r="H1" s="240"/>
      <c r="I1" s="240"/>
      <c r="J1" s="240"/>
      <c r="K1" s="240"/>
      <c r="L1" s="240"/>
      <c r="M1" s="240"/>
      <c r="N1" s="240"/>
      <c r="O1" s="240"/>
      <c r="P1" s="240"/>
      <c r="Q1" s="240"/>
      <c r="R1" s="240"/>
      <c r="S1" s="240"/>
      <c r="T1" s="240"/>
      <c r="U1" s="240"/>
      <c r="V1" s="71"/>
      <c r="W1" s="248" t="s">
        <v>302</v>
      </c>
      <c r="X1" s="201"/>
      <c r="Y1" s="240" t="s">
        <v>236</v>
      </c>
      <c r="Z1" s="240"/>
      <c r="AA1" s="240"/>
      <c r="AB1" s="240"/>
      <c r="AC1" s="240"/>
      <c r="AD1" s="240"/>
      <c r="AE1" s="240"/>
      <c r="AF1" s="240"/>
      <c r="AG1" s="240"/>
      <c r="AH1" s="240"/>
      <c r="AI1" s="240"/>
      <c r="AJ1" s="240"/>
      <c r="AK1" s="240"/>
      <c r="AL1" s="240"/>
      <c r="AM1" s="240"/>
      <c r="AN1" s="240"/>
      <c r="AO1" s="240"/>
      <c r="AP1" s="240"/>
      <c r="AQ1" s="240"/>
      <c r="AR1" s="240"/>
      <c r="AS1" s="71"/>
      <c r="AT1" s="248" t="s">
        <v>312</v>
      </c>
      <c r="AU1" s="72"/>
      <c r="AV1" s="252" t="s">
        <v>234</v>
      </c>
      <c r="AW1" s="253"/>
      <c r="AX1" s="253"/>
      <c r="AY1" s="253"/>
      <c r="AZ1" s="253"/>
      <c r="BA1" s="253"/>
      <c r="BB1" s="253"/>
      <c r="BC1" s="253"/>
      <c r="BD1" s="253"/>
      <c r="BE1" s="253"/>
      <c r="BF1" s="253"/>
      <c r="BG1" s="253"/>
      <c r="BH1" s="253"/>
      <c r="BI1" s="253"/>
      <c r="BJ1" s="253"/>
      <c r="BK1" s="253"/>
      <c r="BL1" s="253"/>
      <c r="BM1" s="253"/>
      <c r="BN1" s="253"/>
      <c r="BO1" s="71"/>
      <c r="BP1" s="250" t="s">
        <v>304</v>
      </c>
      <c r="BQ1" s="248" t="s">
        <v>305</v>
      </c>
      <c r="BR1" s="73"/>
      <c r="BS1" s="254" t="s">
        <v>235</v>
      </c>
      <c r="BT1" s="255"/>
      <c r="BU1" s="255"/>
      <c r="BV1" s="255"/>
      <c r="BW1" s="255"/>
      <c r="BX1" s="255"/>
      <c r="BY1" s="255"/>
      <c r="BZ1" s="255"/>
      <c r="CA1" s="255"/>
      <c r="CB1" s="255"/>
      <c r="CC1" s="255"/>
      <c r="CD1" s="255"/>
      <c r="CE1" s="255"/>
      <c r="CF1" s="255"/>
      <c r="CG1" s="255"/>
      <c r="CH1" s="255"/>
      <c r="CI1" s="255"/>
      <c r="CJ1" s="255"/>
      <c r="CK1" s="255"/>
      <c r="CL1" s="71"/>
      <c r="CM1" s="250" t="s">
        <v>304</v>
      </c>
      <c r="CN1" s="248" t="s">
        <v>305</v>
      </c>
    </row>
    <row r="2" spans="1:92" s="33" customFormat="1" ht="50.25" customHeight="1" x14ac:dyDescent="0.25">
      <c r="A2" s="70" t="s">
        <v>195</v>
      </c>
      <c r="B2" s="172">
        <v>2023</v>
      </c>
      <c r="C2" s="172">
        <v>2022</v>
      </c>
      <c r="D2" s="172">
        <v>2021</v>
      </c>
      <c r="E2" s="154">
        <v>2019</v>
      </c>
      <c r="F2" s="154">
        <v>2018</v>
      </c>
      <c r="G2" s="154">
        <v>2017</v>
      </c>
      <c r="H2" s="154">
        <v>2016</v>
      </c>
      <c r="I2" s="30">
        <v>2015</v>
      </c>
      <c r="J2" s="105">
        <v>2014</v>
      </c>
      <c r="K2" s="30">
        <v>2013</v>
      </c>
      <c r="L2" s="31">
        <v>2012</v>
      </c>
      <c r="M2" s="31">
        <v>2011</v>
      </c>
      <c r="N2" s="31">
        <v>2010</v>
      </c>
      <c r="O2" s="31">
        <v>2009</v>
      </c>
      <c r="P2" s="31">
        <v>2008</v>
      </c>
      <c r="Q2" s="31">
        <v>2007</v>
      </c>
      <c r="R2" s="31">
        <v>2006</v>
      </c>
      <c r="S2" s="31">
        <v>2005</v>
      </c>
      <c r="T2" s="31">
        <v>2004</v>
      </c>
      <c r="U2" s="31">
        <v>2003</v>
      </c>
      <c r="V2" s="74"/>
      <c r="W2" s="249"/>
      <c r="X2" s="197"/>
      <c r="Y2" s="31">
        <v>2023</v>
      </c>
      <c r="Z2" s="31">
        <v>2022</v>
      </c>
      <c r="AA2" s="31">
        <v>2021</v>
      </c>
      <c r="AB2" s="31">
        <v>2019</v>
      </c>
      <c r="AC2" s="31">
        <v>2018</v>
      </c>
      <c r="AD2" s="31">
        <v>2017</v>
      </c>
      <c r="AE2" s="31">
        <v>2016</v>
      </c>
      <c r="AF2" s="31">
        <v>2015</v>
      </c>
      <c r="AG2" s="31">
        <v>2014</v>
      </c>
      <c r="AH2" s="31">
        <v>2013</v>
      </c>
      <c r="AI2" s="31">
        <v>2012</v>
      </c>
      <c r="AJ2" s="31">
        <v>2011</v>
      </c>
      <c r="AK2" s="31">
        <v>2010</v>
      </c>
      <c r="AL2" s="31">
        <v>2009</v>
      </c>
      <c r="AM2" s="31">
        <v>2008</v>
      </c>
      <c r="AN2" s="31">
        <v>2007</v>
      </c>
      <c r="AO2" s="31">
        <v>2006</v>
      </c>
      <c r="AP2" s="31">
        <v>2005</v>
      </c>
      <c r="AQ2" s="31">
        <v>2004</v>
      </c>
      <c r="AR2" s="31">
        <v>2003</v>
      </c>
      <c r="AS2" s="74"/>
      <c r="AT2" s="249"/>
      <c r="AU2" s="76"/>
      <c r="AV2" s="225">
        <v>2023</v>
      </c>
      <c r="AW2" s="30">
        <v>2022</v>
      </c>
      <c r="AX2" s="30">
        <v>2021</v>
      </c>
      <c r="AY2" s="30">
        <v>2019</v>
      </c>
      <c r="AZ2" s="30">
        <v>2018</v>
      </c>
      <c r="BA2" s="30">
        <v>2017</v>
      </c>
      <c r="BB2" s="30">
        <v>2016</v>
      </c>
      <c r="BC2" s="30">
        <v>2015</v>
      </c>
      <c r="BD2" s="31">
        <v>2014</v>
      </c>
      <c r="BE2" s="31">
        <v>2013</v>
      </c>
      <c r="BF2" s="31">
        <v>2012</v>
      </c>
      <c r="BG2" s="31">
        <v>2011</v>
      </c>
      <c r="BH2" s="31">
        <v>2010</v>
      </c>
      <c r="BI2" s="31">
        <v>2009</v>
      </c>
      <c r="BJ2" s="31">
        <v>2008</v>
      </c>
      <c r="BK2" s="31">
        <v>2007</v>
      </c>
      <c r="BL2" s="31">
        <v>2006</v>
      </c>
      <c r="BM2" s="31">
        <v>2005</v>
      </c>
      <c r="BN2" s="31">
        <v>2004</v>
      </c>
      <c r="BO2" s="74"/>
      <c r="BP2" s="251"/>
      <c r="BQ2" s="249"/>
      <c r="BR2" s="76"/>
      <c r="BS2" s="30">
        <v>2023</v>
      </c>
      <c r="BT2" s="30">
        <v>2022</v>
      </c>
      <c r="BU2" s="30">
        <v>2021</v>
      </c>
      <c r="BV2" s="30">
        <v>2019</v>
      </c>
      <c r="BW2" s="30">
        <v>2018</v>
      </c>
      <c r="BX2" s="30">
        <v>2017</v>
      </c>
      <c r="BY2" s="30">
        <v>2016</v>
      </c>
      <c r="BZ2" s="30">
        <v>2015</v>
      </c>
      <c r="CA2" s="31">
        <v>2014</v>
      </c>
      <c r="CB2" s="31">
        <v>2013</v>
      </c>
      <c r="CC2" s="31">
        <v>2012</v>
      </c>
      <c r="CD2" s="31">
        <v>2011</v>
      </c>
      <c r="CE2" s="31">
        <v>2010</v>
      </c>
      <c r="CF2" s="31">
        <v>2009</v>
      </c>
      <c r="CG2" s="31">
        <v>2008</v>
      </c>
      <c r="CH2" s="31">
        <v>2007</v>
      </c>
      <c r="CI2" s="31">
        <v>2006</v>
      </c>
      <c r="CJ2" s="31">
        <v>2005</v>
      </c>
      <c r="CK2" s="31">
        <v>2004</v>
      </c>
      <c r="CL2" s="74"/>
      <c r="CM2" s="251"/>
      <c r="CN2" s="249"/>
    </row>
    <row r="3" spans="1:92" ht="12" x14ac:dyDescent="0.3">
      <c r="A3" s="35" t="s">
        <v>107</v>
      </c>
      <c r="B3" s="98">
        <v>1</v>
      </c>
      <c r="C3" s="59">
        <v>3</v>
      </c>
      <c r="D3" s="59">
        <v>3</v>
      </c>
      <c r="E3" s="37">
        <v>1</v>
      </c>
      <c r="F3" s="37">
        <v>4</v>
      </c>
      <c r="G3" s="37">
        <v>3</v>
      </c>
      <c r="H3" s="37">
        <v>2</v>
      </c>
      <c r="I3" s="37">
        <v>4</v>
      </c>
      <c r="J3" s="37">
        <v>7</v>
      </c>
      <c r="K3" s="37">
        <v>3</v>
      </c>
      <c r="L3" s="37">
        <v>7</v>
      </c>
      <c r="M3" s="37">
        <v>4</v>
      </c>
      <c r="N3" s="37">
        <v>4</v>
      </c>
      <c r="O3" s="37">
        <v>8</v>
      </c>
      <c r="P3" s="37">
        <v>3</v>
      </c>
      <c r="Q3" s="37">
        <v>3</v>
      </c>
      <c r="R3" s="37">
        <v>8</v>
      </c>
      <c r="S3" s="37">
        <v>10</v>
      </c>
      <c r="T3" s="37">
        <v>17</v>
      </c>
      <c r="U3" s="37">
        <v>14</v>
      </c>
      <c r="V3" s="78"/>
      <c r="W3" s="60">
        <v>2023</v>
      </c>
      <c r="Y3" s="79">
        <v>2886.6803059398371</v>
      </c>
      <c r="Z3" s="79">
        <v>3008.7481878216049</v>
      </c>
      <c r="AA3" s="79">
        <v>3592.8889230746158</v>
      </c>
      <c r="AB3" s="79">
        <v>3129.076129167348</v>
      </c>
      <c r="AC3" s="79">
        <v>2138.8590753887429</v>
      </c>
      <c r="AD3" s="79">
        <v>3161.6331277298355</v>
      </c>
      <c r="AE3" s="79">
        <v>2666.0726455855397</v>
      </c>
      <c r="AF3" s="79">
        <v>2183.1968243459687</v>
      </c>
      <c r="AG3" s="79">
        <v>2347.7833191984605</v>
      </c>
      <c r="AH3" s="79">
        <v>2890.4267637605526</v>
      </c>
      <c r="AI3" s="79">
        <v>1863.0472897229806</v>
      </c>
      <c r="AJ3" s="79">
        <v>2065.3176330666834</v>
      </c>
      <c r="AK3" s="79">
        <v>2370.4538973077101</v>
      </c>
      <c r="AL3" s="79">
        <v>1659.6419306892553</v>
      </c>
      <c r="AM3" s="79">
        <v>2033.0212165157882</v>
      </c>
      <c r="AN3" s="79">
        <v>1752.7550933784776</v>
      </c>
      <c r="AO3" s="79">
        <v>1500.6691651982876</v>
      </c>
      <c r="AP3" s="79">
        <v>1422.3390494155985</v>
      </c>
      <c r="AQ3" s="79">
        <v>1097.7675948651117</v>
      </c>
      <c r="AR3" s="79">
        <v>1167.8598595060812</v>
      </c>
      <c r="AS3" s="80"/>
      <c r="AT3" s="60">
        <v>2021</v>
      </c>
      <c r="AU3" s="39"/>
      <c r="AV3" s="184">
        <v>-122.06788188176779</v>
      </c>
      <c r="AW3" s="79">
        <v>-584.14073525301092</v>
      </c>
      <c r="AX3" s="79">
        <v>463.81279390726786</v>
      </c>
      <c r="AY3" s="79">
        <v>990.21705377860508</v>
      </c>
      <c r="AZ3" s="79">
        <v>-1022.7740523410926</v>
      </c>
      <c r="BA3" s="79">
        <v>495.56048214429575</v>
      </c>
      <c r="BB3" s="79">
        <v>482.875821239571</v>
      </c>
      <c r="BC3" s="79">
        <v>-164.5864948524918</v>
      </c>
      <c r="BD3" s="79">
        <v>-542.6434445620921</v>
      </c>
      <c r="BE3" s="79">
        <v>1027.379474037572</v>
      </c>
      <c r="BF3" s="79">
        <v>-202.27034334370273</v>
      </c>
      <c r="BG3" s="79">
        <v>-305.13626424102677</v>
      </c>
      <c r="BH3" s="79">
        <v>710.81196661845479</v>
      </c>
      <c r="BI3" s="79">
        <v>-373.37928582653285</v>
      </c>
      <c r="BJ3" s="79">
        <v>280.26612313731061</v>
      </c>
      <c r="BK3" s="79">
        <v>252.08592818018997</v>
      </c>
      <c r="BL3" s="79">
        <v>78.330115782689063</v>
      </c>
      <c r="BM3" s="79">
        <v>324.57145455048681</v>
      </c>
      <c r="BN3" s="79">
        <v>-70.092264640969461</v>
      </c>
      <c r="BO3" s="81"/>
      <c r="BP3" s="119">
        <v>90.46423402282926</v>
      </c>
      <c r="BQ3" s="120">
        <v>1718.8204464337559</v>
      </c>
      <c r="BR3" s="39"/>
      <c r="BS3" s="173">
        <v>-4.0570986424140587E-2</v>
      </c>
      <c r="BT3" s="42">
        <v>-0.16258246435103607</v>
      </c>
      <c r="BU3" s="42">
        <v>0.14822675280536846</v>
      </c>
      <c r="BV3" s="42">
        <v>0.46296507571385015</v>
      </c>
      <c r="BW3" s="42">
        <v>-0.323495488255932</v>
      </c>
      <c r="BX3" s="42">
        <v>0.18587658628313841</v>
      </c>
      <c r="BY3" s="42">
        <v>0.2211783270545149</v>
      </c>
      <c r="BZ3" s="42">
        <v>-7.0102932202739221E-2</v>
      </c>
      <c r="CA3" s="42">
        <v>-0.18773817464106679</v>
      </c>
      <c r="CB3" s="42">
        <v>0.55145109826510885</v>
      </c>
      <c r="CC3" s="42">
        <v>-9.7936675746752799E-2</v>
      </c>
      <c r="CD3" s="42">
        <v>-0.12872482548071962</v>
      </c>
      <c r="CE3" s="42">
        <v>0.42829236443987173</v>
      </c>
      <c r="CF3" s="42">
        <v>-0.18365734838047287</v>
      </c>
      <c r="CG3" s="42">
        <v>0.15990033302204876</v>
      </c>
      <c r="CH3" s="42">
        <v>0.16798234682651136</v>
      </c>
      <c r="CI3" s="42">
        <v>5.5071338873015518E-2</v>
      </c>
      <c r="CJ3" s="42">
        <v>0.29566499873806951</v>
      </c>
      <c r="CK3" s="42">
        <v>-6.0017701670655343E-2</v>
      </c>
      <c r="CL3" s="80"/>
      <c r="CM3" s="63">
        <v>7.4830664466735919E-2</v>
      </c>
      <c r="CN3" s="64">
        <v>1.4717694357272375</v>
      </c>
    </row>
    <row r="4" spans="1:92" ht="12" x14ac:dyDescent="0.3">
      <c r="A4" s="35" t="s">
        <v>105</v>
      </c>
      <c r="B4" s="98">
        <v>2</v>
      </c>
      <c r="C4" s="59">
        <v>6</v>
      </c>
      <c r="D4" s="59">
        <v>4</v>
      </c>
      <c r="E4" s="37">
        <v>3</v>
      </c>
      <c r="F4" s="37">
        <v>2</v>
      </c>
      <c r="G4" s="37">
        <v>2</v>
      </c>
      <c r="H4" s="37">
        <v>7</v>
      </c>
      <c r="I4" s="37">
        <v>2</v>
      </c>
      <c r="J4" s="37">
        <v>1</v>
      </c>
      <c r="K4" s="37">
        <v>2</v>
      </c>
      <c r="L4" s="37">
        <v>1</v>
      </c>
      <c r="M4" s="37">
        <v>1</v>
      </c>
      <c r="N4" s="37">
        <v>9</v>
      </c>
      <c r="O4" s="37">
        <v>2</v>
      </c>
      <c r="P4" s="37">
        <v>1</v>
      </c>
      <c r="Q4" s="37">
        <v>1</v>
      </c>
      <c r="R4" s="37">
        <v>5</v>
      </c>
      <c r="S4" s="37">
        <v>2</v>
      </c>
      <c r="T4" s="37">
        <v>2</v>
      </c>
      <c r="U4" s="37">
        <v>1</v>
      </c>
      <c r="V4" s="78"/>
      <c r="W4" s="60">
        <v>2014</v>
      </c>
      <c r="Y4" s="79">
        <v>2730.8242191772651</v>
      </c>
      <c r="Z4" s="79">
        <v>2510.4798261244732</v>
      </c>
      <c r="AA4" s="79">
        <v>3589.882338451604</v>
      </c>
      <c r="AB4" s="79">
        <v>2244.0297212714158</v>
      </c>
      <c r="AC4" s="79">
        <v>2644.1031456547526</v>
      </c>
      <c r="AD4" s="79">
        <v>3203.0525213893557</v>
      </c>
      <c r="AE4" s="79">
        <v>2081.3140839089911</v>
      </c>
      <c r="AF4" s="79">
        <v>2913.1692622520472</v>
      </c>
      <c r="AG4" s="79">
        <v>4427.8474760129784</v>
      </c>
      <c r="AH4" s="79">
        <v>3875.6317959934581</v>
      </c>
      <c r="AI4" s="79">
        <v>4368.4204545658949</v>
      </c>
      <c r="AJ4" s="79">
        <v>2869.8425309800059</v>
      </c>
      <c r="AK4" s="79">
        <v>1909.4048013628881</v>
      </c>
      <c r="AL4" s="79">
        <v>2749.90757014571</v>
      </c>
      <c r="AM4" s="79">
        <v>2333.6206495293691</v>
      </c>
      <c r="AN4" s="79">
        <v>3047.3184910114442</v>
      </c>
      <c r="AO4" s="79">
        <v>1716.871046685171</v>
      </c>
      <c r="AP4" s="79">
        <v>2312.9413957993447</v>
      </c>
      <c r="AQ4" s="79">
        <v>1764.2542318865376</v>
      </c>
      <c r="AR4" s="79">
        <v>2310.7502989501299</v>
      </c>
      <c r="AS4" s="80"/>
      <c r="AT4" s="60">
        <v>2014</v>
      </c>
      <c r="AU4" s="39"/>
      <c r="AV4" s="184">
        <v>220.34439305279193</v>
      </c>
      <c r="AW4" s="79">
        <v>-1079.4025123271308</v>
      </c>
      <c r="AX4" s="79">
        <v>1345.8526171801882</v>
      </c>
      <c r="AY4" s="79">
        <v>-400.07342438333671</v>
      </c>
      <c r="AZ4" s="79">
        <v>-558.94937573460311</v>
      </c>
      <c r="BA4" s="79">
        <v>1121.7384374803646</v>
      </c>
      <c r="BB4" s="79">
        <v>-831.8551783430562</v>
      </c>
      <c r="BC4" s="79">
        <v>-1514.6782137609312</v>
      </c>
      <c r="BD4" s="79">
        <v>552.21568001952028</v>
      </c>
      <c r="BE4" s="79">
        <v>-492.78865857243682</v>
      </c>
      <c r="BF4" s="79">
        <v>1498.577923585889</v>
      </c>
      <c r="BG4" s="79">
        <v>960.43772961711784</v>
      </c>
      <c r="BH4" s="79">
        <v>-840.50276878282193</v>
      </c>
      <c r="BI4" s="79">
        <v>416.28692061634092</v>
      </c>
      <c r="BJ4" s="79">
        <v>-713.69784148207509</v>
      </c>
      <c r="BK4" s="79">
        <v>1330.4474443262732</v>
      </c>
      <c r="BL4" s="79">
        <v>-596.07034911417372</v>
      </c>
      <c r="BM4" s="79">
        <v>548.68716391280714</v>
      </c>
      <c r="BN4" s="79">
        <v>-546.49606706359236</v>
      </c>
      <c r="BO4" s="81"/>
      <c r="BP4" s="119">
        <v>22.109153696165009</v>
      </c>
      <c r="BQ4" s="120">
        <v>420.0739202271352</v>
      </c>
      <c r="BR4" s="39"/>
      <c r="BS4" s="173">
        <v>8.7769832188990815E-2</v>
      </c>
      <c r="BT4" s="42">
        <v>-0.30067907818747652</v>
      </c>
      <c r="BU4" s="42">
        <v>0.59974812473413186</v>
      </c>
      <c r="BV4" s="42">
        <v>-0.15130779789767523</v>
      </c>
      <c r="BW4" s="42">
        <v>-0.1745052171333592</v>
      </c>
      <c r="BX4" s="42">
        <v>0.53895682835797043</v>
      </c>
      <c r="BY4" s="42">
        <v>-0.28554989547706</v>
      </c>
      <c r="BZ4" s="42">
        <v>-0.34208003368824524</v>
      </c>
      <c r="CA4" s="42">
        <v>0.14248404107696411</v>
      </c>
      <c r="CB4" s="42">
        <v>-0.11280705776784183</v>
      </c>
      <c r="CC4" s="42">
        <v>0.52218123726605592</v>
      </c>
      <c r="CD4" s="42">
        <v>0.50300372604676613</v>
      </c>
      <c r="CE4" s="42">
        <v>-0.30564764354544693</v>
      </c>
      <c r="CF4" s="42">
        <v>0.17838671452461452</v>
      </c>
      <c r="CG4" s="42">
        <v>-0.23420520158534186</v>
      </c>
      <c r="CH4" s="42">
        <v>0.77492566893420411</v>
      </c>
      <c r="CI4" s="42">
        <v>-0.25771096068267385</v>
      </c>
      <c r="CJ4" s="42">
        <v>0.3110023226789087</v>
      </c>
      <c r="CK4" s="42">
        <v>-0.23650156718010085</v>
      </c>
      <c r="CL4" s="80"/>
      <c r="CM4" s="63">
        <v>6.6182318034915019E-2</v>
      </c>
      <c r="CN4" s="64">
        <v>0.1817911352940178</v>
      </c>
    </row>
    <row r="5" spans="1:92" ht="12" x14ac:dyDescent="0.3">
      <c r="A5" s="35" t="s">
        <v>106</v>
      </c>
      <c r="B5" s="98">
        <v>3</v>
      </c>
      <c r="C5" s="59">
        <v>4</v>
      </c>
      <c r="D5" s="59"/>
      <c r="E5" s="37">
        <v>4</v>
      </c>
      <c r="F5" s="37">
        <v>11</v>
      </c>
      <c r="G5" s="37">
        <v>12</v>
      </c>
      <c r="H5" s="37">
        <v>16</v>
      </c>
      <c r="I5" s="37">
        <v>7</v>
      </c>
      <c r="J5" s="37">
        <v>18</v>
      </c>
      <c r="K5" s="37">
        <v>1</v>
      </c>
      <c r="L5" s="37">
        <v>6</v>
      </c>
      <c r="M5" s="37">
        <v>5</v>
      </c>
      <c r="N5" s="37">
        <v>18</v>
      </c>
      <c r="O5" s="37">
        <v>15</v>
      </c>
      <c r="P5" s="37">
        <v>10</v>
      </c>
      <c r="Q5" s="37">
        <v>14</v>
      </c>
      <c r="R5" s="37">
        <v>11</v>
      </c>
      <c r="S5" s="37">
        <v>7</v>
      </c>
      <c r="T5" s="37">
        <v>10</v>
      </c>
      <c r="U5" s="37">
        <v>9</v>
      </c>
      <c r="V5" s="78"/>
      <c r="W5" s="60">
        <v>2013</v>
      </c>
      <c r="Y5" s="79">
        <v>2526.2579447170701</v>
      </c>
      <c r="Z5" s="79">
        <v>2625.576271442877</v>
      </c>
      <c r="AA5" s="79"/>
      <c r="AB5" s="79">
        <v>1986.6231416238059</v>
      </c>
      <c r="AC5" s="79">
        <v>1462.8070512998154</v>
      </c>
      <c r="AD5" s="79">
        <v>1638.6828643679264</v>
      </c>
      <c r="AE5" s="79">
        <v>1351.9497160110843</v>
      </c>
      <c r="AF5" s="79">
        <v>1797.68312983244</v>
      </c>
      <c r="AG5" s="79">
        <v>1287.0323654482859</v>
      </c>
      <c r="AH5" s="79">
        <v>4810.5927856058697</v>
      </c>
      <c r="AI5" s="79">
        <v>1964.3827592681941</v>
      </c>
      <c r="AJ5" s="79">
        <v>1945.3599910102128</v>
      </c>
      <c r="AK5" s="79">
        <v>1459.3366706566337</v>
      </c>
      <c r="AL5" s="79">
        <v>1359.968534613462</v>
      </c>
      <c r="AM5" s="79">
        <v>1364.5533445028482</v>
      </c>
      <c r="AN5" s="79">
        <v>1126.0073503279566</v>
      </c>
      <c r="AO5" s="79">
        <v>1234.4258400151539</v>
      </c>
      <c r="AP5" s="79">
        <v>1668.0394668478841</v>
      </c>
      <c r="AQ5" s="79">
        <v>1378.1706317087983</v>
      </c>
      <c r="AR5" s="79">
        <v>1438.1539823734031</v>
      </c>
      <c r="AS5" s="80"/>
      <c r="AT5" s="60">
        <v>2013</v>
      </c>
      <c r="AU5" s="39"/>
      <c r="AV5" s="184">
        <v>-99.318326725806855</v>
      </c>
      <c r="AW5" s="79">
        <v>2625.576271442877</v>
      </c>
      <c r="AX5" s="79">
        <v>-1986.6231416238059</v>
      </c>
      <c r="AY5" s="79">
        <v>523.81609032399047</v>
      </c>
      <c r="AZ5" s="79">
        <v>-175.87581306811103</v>
      </c>
      <c r="BA5" s="79">
        <v>286.73314835684209</v>
      </c>
      <c r="BB5" s="79">
        <v>-445.73341382135573</v>
      </c>
      <c r="BC5" s="79">
        <v>510.65076438415417</v>
      </c>
      <c r="BD5" s="79">
        <v>-3523.5604201575838</v>
      </c>
      <c r="BE5" s="79">
        <v>2846.2100263376756</v>
      </c>
      <c r="BF5" s="79">
        <v>19.022768257981397</v>
      </c>
      <c r="BG5" s="79">
        <v>486.02332035357904</v>
      </c>
      <c r="BH5" s="79">
        <v>99.368136043171717</v>
      </c>
      <c r="BI5" s="79">
        <v>-4.5848098893861788</v>
      </c>
      <c r="BJ5" s="79">
        <v>238.54599417489158</v>
      </c>
      <c r="BK5" s="79">
        <v>-108.41848968719728</v>
      </c>
      <c r="BL5" s="79">
        <v>-433.61362683273023</v>
      </c>
      <c r="BM5" s="79">
        <v>289.86883513908583</v>
      </c>
      <c r="BN5" s="79">
        <v>-59.983350664604814</v>
      </c>
      <c r="BO5" s="81"/>
      <c r="BP5" s="119">
        <v>57.268629597035108</v>
      </c>
      <c r="BQ5" s="120">
        <v>1088.103962343667</v>
      </c>
      <c r="BR5" s="39"/>
      <c r="BS5" s="173">
        <v>-3.7827248747653752E-2</v>
      </c>
      <c r="BT5" s="42"/>
      <c r="BU5" s="42">
        <v>-1</v>
      </c>
      <c r="BV5" s="42">
        <v>0.35808966729996272</v>
      </c>
      <c r="BW5" s="42">
        <v>-0.10732754756421403</v>
      </c>
      <c r="BX5" s="42">
        <v>0.21208861909660781</v>
      </c>
      <c r="BY5" s="42">
        <v>-0.24794882169412247</v>
      </c>
      <c r="BZ5" s="42">
        <v>0.39676606283812421</v>
      </c>
      <c r="CA5" s="42">
        <v>-0.73245867550890809</v>
      </c>
      <c r="CB5" s="42">
        <v>1.4489080668769434</v>
      </c>
      <c r="CC5" s="42">
        <v>9.7785337140110506E-3</v>
      </c>
      <c r="CD5" s="42">
        <v>0.33304399877438229</v>
      </c>
      <c r="CE5" s="42">
        <v>7.3066496403473513E-2</v>
      </c>
      <c r="CF5" s="42">
        <v>-3.3599345220589605E-3</v>
      </c>
      <c r="CG5" s="42">
        <v>0.21185118738826492</v>
      </c>
      <c r="CH5" s="42">
        <v>-8.7829083103012739E-2</v>
      </c>
      <c r="CI5" s="42">
        <v>-0.25995405711360986</v>
      </c>
      <c r="CJ5" s="42">
        <v>0.21032869839903379</v>
      </c>
      <c r="CK5" s="42">
        <v>-4.1708573212455025E-2</v>
      </c>
      <c r="CL5" s="80"/>
      <c r="CM5" s="63">
        <v>4.0861521629153831E-2</v>
      </c>
      <c r="CN5" s="64">
        <v>0.75659767707763526</v>
      </c>
    </row>
    <row r="6" spans="1:92" ht="12" x14ac:dyDescent="0.3">
      <c r="A6" s="35" t="s">
        <v>112</v>
      </c>
      <c r="B6" s="98">
        <v>4</v>
      </c>
      <c r="C6" s="59">
        <v>2</v>
      </c>
      <c r="D6" s="59">
        <v>2</v>
      </c>
      <c r="E6" s="37">
        <v>2</v>
      </c>
      <c r="F6" s="37">
        <v>3</v>
      </c>
      <c r="G6" s="37">
        <v>1</v>
      </c>
      <c r="H6" s="37">
        <v>3</v>
      </c>
      <c r="I6" s="37">
        <v>1</v>
      </c>
      <c r="J6" s="37">
        <v>4</v>
      </c>
      <c r="K6" s="37">
        <v>5</v>
      </c>
      <c r="L6" s="37">
        <v>4</v>
      </c>
      <c r="M6" s="37">
        <v>3</v>
      </c>
      <c r="N6" s="37">
        <v>3</v>
      </c>
      <c r="O6" s="37">
        <v>3</v>
      </c>
      <c r="P6" s="37">
        <v>2</v>
      </c>
      <c r="Q6" s="37">
        <v>5</v>
      </c>
      <c r="R6" s="37">
        <v>1</v>
      </c>
      <c r="S6" s="37">
        <v>4</v>
      </c>
      <c r="T6" s="37">
        <v>5</v>
      </c>
      <c r="U6" s="37">
        <v>3</v>
      </c>
      <c r="V6" s="78"/>
      <c r="W6" s="60">
        <v>2017</v>
      </c>
      <c r="Y6" s="79">
        <v>2466.239773747523</v>
      </c>
      <c r="Z6" s="79">
        <v>3502.055696087275</v>
      </c>
      <c r="AA6" s="79">
        <v>3922.3867244687895</v>
      </c>
      <c r="AB6" s="79">
        <v>2841.2601284858843</v>
      </c>
      <c r="AC6" s="79">
        <v>2522.7431931366696</v>
      </c>
      <c r="AD6" s="79">
        <v>5226.6328275850692</v>
      </c>
      <c r="AE6" s="79">
        <v>2477.2715008950327</v>
      </c>
      <c r="AF6" s="79">
        <v>3998.1191895354032</v>
      </c>
      <c r="AG6" s="79">
        <v>2518.9065627455116</v>
      </c>
      <c r="AH6" s="79">
        <v>2462.5684931026908</v>
      </c>
      <c r="AI6" s="79">
        <v>2358.6780470283757</v>
      </c>
      <c r="AJ6" s="79">
        <v>2502.1616185653888</v>
      </c>
      <c r="AK6" s="79">
        <v>2381.3973223516023</v>
      </c>
      <c r="AL6" s="79">
        <v>2313.612923373254</v>
      </c>
      <c r="AM6" s="79">
        <v>2090.8785109091773</v>
      </c>
      <c r="AN6" s="79">
        <v>1644.4216326844571</v>
      </c>
      <c r="AO6" s="79">
        <v>2022.6016345384924</v>
      </c>
      <c r="AP6" s="79">
        <v>1897.8193073938571</v>
      </c>
      <c r="AQ6" s="79">
        <v>1537.0525863237219</v>
      </c>
      <c r="AR6" s="79">
        <v>1906.6813527306128</v>
      </c>
      <c r="AS6" s="80"/>
      <c r="AT6" s="60">
        <v>2017</v>
      </c>
      <c r="AU6" s="39"/>
      <c r="AV6" s="184">
        <v>-1035.815922339752</v>
      </c>
      <c r="AW6" s="79">
        <v>-420.33102838151444</v>
      </c>
      <c r="AX6" s="79">
        <v>1081.1265959829052</v>
      </c>
      <c r="AY6" s="79">
        <v>318.51693534921469</v>
      </c>
      <c r="AZ6" s="79">
        <v>-2703.8896344483996</v>
      </c>
      <c r="BA6" s="79">
        <v>2749.3613266900365</v>
      </c>
      <c r="BB6" s="79">
        <v>-1520.8476886403705</v>
      </c>
      <c r="BC6" s="79">
        <v>1479.2126267898916</v>
      </c>
      <c r="BD6" s="79">
        <v>56.338069642820756</v>
      </c>
      <c r="BE6" s="79">
        <v>103.89044607431515</v>
      </c>
      <c r="BF6" s="79">
        <v>-143.48357153701318</v>
      </c>
      <c r="BG6" s="79">
        <v>120.76429621378657</v>
      </c>
      <c r="BH6" s="79">
        <v>67.784398978348236</v>
      </c>
      <c r="BI6" s="79">
        <v>222.73441246407674</v>
      </c>
      <c r="BJ6" s="79">
        <v>446.45687822472019</v>
      </c>
      <c r="BK6" s="79">
        <v>-378.18000185403525</v>
      </c>
      <c r="BL6" s="79">
        <v>124.78232714463525</v>
      </c>
      <c r="BM6" s="79">
        <v>360.76672107013519</v>
      </c>
      <c r="BN6" s="79">
        <v>-369.62876640689092</v>
      </c>
      <c r="BO6" s="81"/>
      <c r="BP6" s="119">
        <v>29.450443211416324</v>
      </c>
      <c r="BQ6" s="120">
        <v>559.55842101691019</v>
      </c>
      <c r="BR6" s="39"/>
      <c r="BS6" s="173">
        <v>-0.29577368615154609</v>
      </c>
      <c r="BT6" s="42">
        <v>-0.1071620566527488</v>
      </c>
      <c r="BU6" s="42">
        <v>0.38050954403778614</v>
      </c>
      <c r="BV6" s="42">
        <v>0.12625816857449701</v>
      </c>
      <c r="BW6" s="42">
        <v>-0.51732917226896802</v>
      </c>
      <c r="BX6" s="42">
        <v>1.1098344794652899</v>
      </c>
      <c r="BY6" s="42">
        <v>-0.38039078290137185</v>
      </c>
      <c r="BZ6" s="42">
        <v>0.58724394491934095</v>
      </c>
      <c r="CA6" s="42">
        <v>2.2877767583161956E-2</v>
      </c>
      <c r="CB6" s="42">
        <v>4.4046047829716883E-2</v>
      </c>
      <c r="CC6" s="42">
        <v>-5.7343846405604859E-2</v>
      </c>
      <c r="CD6" s="42">
        <v>5.0711527673396928E-2</v>
      </c>
      <c r="CE6" s="42">
        <v>2.9298072418924015E-2</v>
      </c>
      <c r="CF6" s="42">
        <v>0.10652671176348028</v>
      </c>
      <c r="CG6" s="42">
        <v>0.27149781379116011</v>
      </c>
      <c r="CH6" s="42">
        <v>-0.18697700792688554</v>
      </c>
      <c r="CI6" s="42">
        <v>6.5750372892975806E-2</v>
      </c>
      <c r="CJ6" s="42">
        <v>0.23471332359096886</v>
      </c>
      <c r="CK6" s="42">
        <v>-0.19385974792145266</v>
      </c>
      <c r="CL6" s="80"/>
      <c r="CM6" s="63">
        <v>6.7917446016427421E-2</v>
      </c>
      <c r="CN6" s="64">
        <v>0.29347243587165228</v>
      </c>
    </row>
    <row r="7" spans="1:92" ht="12" x14ac:dyDescent="0.3">
      <c r="A7" s="35" t="s">
        <v>126</v>
      </c>
      <c r="B7" s="98">
        <v>5</v>
      </c>
      <c r="C7" s="59">
        <v>18</v>
      </c>
      <c r="D7" s="59"/>
      <c r="E7" s="37">
        <v>8</v>
      </c>
      <c r="F7" s="37">
        <v>16</v>
      </c>
      <c r="G7" s="37">
        <v>22</v>
      </c>
      <c r="H7" s="37">
        <v>14</v>
      </c>
      <c r="I7" s="37">
        <v>14</v>
      </c>
      <c r="J7" s="37">
        <v>24</v>
      </c>
      <c r="K7" s="37">
        <v>15</v>
      </c>
      <c r="L7" s="37">
        <v>3</v>
      </c>
      <c r="M7" s="37">
        <v>23</v>
      </c>
      <c r="N7" s="37">
        <v>7</v>
      </c>
      <c r="O7" s="37">
        <v>7</v>
      </c>
      <c r="P7" s="37">
        <v>21</v>
      </c>
      <c r="Q7" s="37">
        <v>18</v>
      </c>
      <c r="R7" s="37">
        <v>7</v>
      </c>
      <c r="S7" s="37">
        <v>36</v>
      </c>
      <c r="T7" s="37">
        <v>14</v>
      </c>
      <c r="U7" s="37">
        <v>17</v>
      </c>
      <c r="V7" s="78"/>
      <c r="W7" s="60">
        <v>2012</v>
      </c>
      <c r="Y7" s="79">
        <v>2212.9059915436656</v>
      </c>
      <c r="Z7" s="79">
        <v>1574.9738752225915</v>
      </c>
      <c r="AA7" s="79"/>
      <c r="AB7" s="79">
        <v>1740.8520202404522</v>
      </c>
      <c r="AC7" s="79">
        <v>1195.310355054545</v>
      </c>
      <c r="AD7" s="79">
        <v>1233.5633247591704</v>
      </c>
      <c r="AE7" s="79">
        <v>1533.3508032636826</v>
      </c>
      <c r="AF7" s="79">
        <v>1526.3400349604869</v>
      </c>
      <c r="AG7" s="79">
        <v>1122.1380483993196</v>
      </c>
      <c r="AH7" s="79">
        <v>1613.0433345446081</v>
      </c>
      <c r="AI7" s="79">
        <v>2371.5404773792211</v>
      </c>
      <c r="AJ7" s="79">
        <v>1118.7575400544313</v>
      </c>
      <c r="AK7" s="79">
        <v>2010.0801654060078</v>
      </c>
      <c r="AL7" s="79">
        <v>1912.3767883148755</v>
      </c>
      <c r="AM7" s="79">
        <v>973.68820298125024</v>
      </c>
      <c r="AN7" s="79">
        <v>1069.060684919795</v>
      </c>
      <c r="AO7" s="79">
        <v>1533.3395769557394</v>
      </c>
      <c r="AP7" s="79">
        <v>744.46234904366236</v>
      </c>
      <c r="AQ7" s="79">
        <v>1213.9427673834105</v>
      </c>
      <c r="AR7" s="79">
        <v>1116.3578712520291</v>
      </c>
      <c r="AS7" s="80"/>
      <c r="AT7" s="60">
        <v>2012</v>
      </c>
      <c r="AU7" s="39"/>
      <c r="AV7" s="184">
        <v>637.93211632107409</v>
      </c>
      <c r="AW7" s="79">
        <v>1574.9738752225915</v>
      </c>
      <c r="AX7" s="79">
        <v>-1740.8520202404522</v>
      </c>
      <c r="AY7" s="79">
        <v>545.54166518590728</v>
      </c>
      <c r="AZ7" s="79">
        <v>-38.252969704625457</v>
      </c>
      <c r="BA7" s="79">
        <v>-299.78747850451214</v>
      </c>
      <c r="BB7" s="79">
        <v>7.0107683031956185</v>
      </c>
      <c r="BC7" s="79">
        <v>404.20198656116736</v>
      </c>
      <c r="BD7" s="79">
        <v>-490.90528614528853</v>
      </c>
      <c r="BE7" s="79">
        <v>-758.49714283461299</v>
      </c>
      <c r="BF7" s="79">
        <v>1252.7829373247898</v>
      </c>
      <c r="BG7" s="79">
        <v>-891.32262535157656</v>
      </c>
      <c r="BH7" s="79">
        <v>97.703377091132324</v>
      </c>
      <c r="BI7" s="79">
        <v>938.68858533362527</v>
      </c>
      <c r="BJ7" s="79">
        <v>-95.372481938544752</v>
      </c>
      <c r="BK7" s="79">
        <v>-464.27889203594441</v>
      </c>
      <c r="BL7" s="79">
        <v>788.87722791207705</v>
      </c>
      <c r="BM7" s="79">
        <v>-469.4804183397481</v>
      </c>
      <c r="BN7" s="79">
        <v>97.584896131381356</v>
      </c>
      <c r="BO7" s="81"/>
      <c r="BP7" s="119">
        <v>57.713058962717696</v>
      </c>
      <c r="BQ7" s="120">
        <v>1096.5481202916365</v>
      </c>
      <c r="BR7" s="39"/>
      <c r="BS7" s="173">
        <v>0.40504298284370899</v>
      </c>
      <c r="BT7" s="42"/>
      <c r="BU7" s="42">
        <v>-1</v>
      </c>
      <c r="BV7" s="42">
        <v>0.45640168921736879</v>
      </c>
      <c r="BW7" s="42">
        <v>-3.1010138625914174E-2</v>
      </c>
      <c r="BX7" s="42">
        <v>-0.19551134539234283</v>
      </c>
      <c r="BY7" s="42">
        <v>4.5931890290600297E-3</v>
      </c>
      <c r="BZ7" s="42">
        <v>0.36020700584722509</v>
      </c>
      <c r="CA7" s="42">
        <v>-0.30433484062837046</v>
      </c>
      <c r="CB7" s="42">
        <v>-0.31983310007545174</v>
      </c>
      <c r="CC7" s="42">
        <v>1.1197984303764672</v>
      </c>
      <c r="CD7" s="42">
        <v>-0.44342640691225466</v>
      </c>
      <c r="CE7" s="42">
        <v>5.1090024564262482E-2</v>
      </c>
      <c r="CF7" s="42">
        <v>0.96405459412934991</v>
      </c>
      <c r="CG7" s="42">
        <v>-8.9211476283687308E-2</v>
      </c>
      <c r="CH7" s="42">
        <v>-0.30278934882624897</v>
      </c>
      <c r="CI7" s="42">
        <v>1.0596603426962696</v>
      </c>
      <c r="CJ7" s="42">
        <v>-0.38674015855927735</v>
      </c>
      <c r="CK7" s="42">
        <v>8.7413631994135432E-2</v>
      </c>
      <c r="CL7" s="80"/>
      <c r="CM7" s="63">
        <v>7.9744726410794442E-2</v>
      </c>
      <c r="CN7" s="64">
        <v>0.98225501743614219</v>
      </c>
    </row>
    <row r="8" spans="1:92" ht="12" x14ac:dyDescent="0.3">
      <c r="A8" s="35" t="s">
        <v>135</v>
      </c>
      <c r="B8" s="98">
        <v>6</v>
      </c>
      <c r="C8" s="59">
        <v>1</v>
      </c>
      <c r="D8" s="59">
        <v>1</v>
      </c>
      <c r="E8" s="37">
        <v>6</v>
      </c>
      <c r="F8" s="37">
        <v>8</v>
      </c>
      <c r="G8" s="37">
        <v>5</v>
      </c>
      <c r="H8" s="37">
        <v>6</v>
      </c>
      <c r="I8" s="37">
        <v>3</v>
      </c>
      <c r="J8" s="37">
        <v>2</v>
      </c>
      <c r="K8" s="37">
        <v>4</v>
      </c>
      <c r="L8" s="37">
        <v>9</v>
      </c>
      <c r="M8" s="37">
        <v>9</v>
      </c>
      <c r="N8" s="37">
        <v>12</v>
      </c>
      <c r="O8" s="37">
        <v>16</v>
      </c>
      <c r="P8" s="37">
        <v>12</v>
      </c>
      <c r="Q8" s="37">
        <v>8</v>
      </c>
      <c r="R8" s="37">
        <v>20</v>
      </c>
      <c r="S8" s="37">
        <v>14</v>
      </c>
      <c r="T8" s="37">
        <v>11</v>
      </c>
      <c r="U8" s="37">
        <v>4</v>
      </c>
      <c r="V8" s="78"/>
      <c r="W8" s="60">
        <v>2022</v>
      </c>
      <c r="Y8" s="79">
        <v>2167.4401660984277</v>
      </c>
      <c r="Z8" s="79">
        <v>3892.3092117130514</v>
      </c>
      <c r="AA8" s="79">
        <v>9321.597766165125</v>
      </c>
      <c r="AB8" s="79">
        <v>1936.714835744586</v>
      </c>
      <c r="AC8" s="79">
        <v>1746.4721645925524</v>
      </c>
      <c r="AD8" s="79">
        <v>2124.8543093693011</v>
      </c>
      <c r="AE8" s="79">
        <v>2106.4538890543708</v>
      </c>
      <c r="AF8" s="79">
        <v>2280.5473827495262</v>
      </c>
      <c r="AG8" s="79">
        <v>2928.0061839370815</v>
      </c>
      <c r="AH8" s="79">
        <v>2667.4922777644451</v>
      </c>
      <c r="AI8" s="79">
        <v>1704.8096915261999</v>
      </c>
      <c r="AJ8" s="79">
        <v>1664.3716536850336</v>
      </c>
      <c r="AK8" s="79">
        <v>1791.135695404053</v>
      </c>
      <c r="AL8" s="79">
        <v>1341.0135892581097</v>
      </c>
      <c r="AM8" s="79">
        <v>1266.4181545902918</v>
      </c>
      <c r="AN8" s="79">
        <v>1237.8981658089706</v>
      </c>
      <c r="AO8" s="79">
        <v>969.69759646175612</v>
      </c>
      <c r="AP8" s="79">
        <v>1204.0031606404943</v>
      </c>
      <c r="AQ8" s="79">
        <v>1372.4079448331975</v>
      </c>
      <c r="AR8" s="79">
        <v>1876.1070701121766</v>
      </c>
      <c r="AS8" s="80"/>
      <c r="AT8" s="60">
        <v>2021</v>
      </c>
      <c r="AU8" s="39"/>
      <c r="AV8" s="184">
        <v>-1724.8690456146237</v>
      </c>
      <c r="AW8" s="79">
        <v>-5429.2885544520741</v>
      </c>
      <c r="AX8" s="79">
        <v>7384.8829304205392</v>
      </c>
      <c r="AY8" s="79">
        <v>190.24267115203361</v>
      </c>
      <c r="AZ8" s="79">
        <v>-378.38214477674865</v>
      </c>
      <c r="BA8" s="79">
        <v>18.400420314930216</v>
      </c>
      <c r="BB8" s="79">
        <v>-174.0934936951553</v>
      </c>
      <c r="BC8" s="79">
        <v>-647.45880118755531</v>
      </c>
      <c r="BD8" s="79">
        <v>260.51390617263633</v>
      </c>
      <c r="BE8" s="79">
        <v>962.68258623824522</v>
      </c>
      <c r="BF8" s="79">
        <v>40.438037841166306</v>
      </c>
      <c r="BG8" s="79">
        <v>-126.76404171901936</v>
      </c>
      <c r="BH8" s="79">
        <v>450.12210614594323</v>
      </c>
      <c r="BI8" s="79">
        <v>74.595434667817926</v>
      </c>
      <c r="BJ8" s="79">
        <v>28.519988781321217</v>
      </c>
      <c r="BK8" s="79">
        <v>268.20056934721447</v>
      </c>
      <c r="BL8" s="79">
        <v>-234.30556417873822</v>
      </c>
      <c r="BM8" s="79">
        <v>-168.40478419270312</v>
      </c>
      <c r="BN8" s="79">
        <v>-503.69912527897918</v>
      </c>
      <c r="BO8" s="81"/>
      <c r="BP8" s="119">
        <v>15.333320841381644</v>
      </c>
      <c r="BQ8" s="120">
        <v>291.33309598625101</v>
      </c>
      <c r="BR8" s="39"/>
      <c r="BS8" s="173">
        <v>-0.44314800078678451</v>
      </c>
      <c r="BT8" s="42">
        <v>-0.58244183997714649</v>
      </c>
      <c r="BU8" s="42">
        <v>3.8130977230735983</v>
      </c>
      <c r="BV8" s="42">
        <v>0.10892968981066864</v>
      </c>
      <c r="BW8" s="42">
        <v>-0.17807439461064034</v>
      </c>
      <c r="BX8" s="42">
        <v>8.7352590106732908E-3</v>
      </c>
      <c r="BY8" s="42">
        <v>-7.6338468129200088E-2</v>
      </c>
      <c r="BZ8" s="42">
        <v>-0.22112617273128965</v>
      </c>
      <c r="CA8" s="42">
        <v>9.7662478105078554E-2</v>
      </c>
      <c r="CB8" s="42">
        <v>0.56468624681293367</v>
      </c>
      <c r="CC8" s="42">
        <v>2.4296278869947008E-2</v>
      </c>
      <c r="CD8" s="42">
        <v>-7.0772997291209339E-2</v>
      </c>
      <c r="CE8" s="42">
        <v>0.33565812438557363</v>
      </c>
      <c r="CF8" s="42">
        <v>5.8902688971598671E-2</v>
      </c>
      <c r="CG8" s="42">
        <v>2.3039042765430784E-2</v>
      </c>
      <c r="CH8" s="42">
        <v>0.27658165837043192</v>
      </c>
      <c r="CI8" s="42">
        <v>-0.19460543945257958</v>
      </c>
      <c r="CJ8" s="42">
        <v>-0.12270752645137961</v>
      </c>
      <c r="CK8" s="42">
        <v>-0.26848101225313425</v>
      </c>
      <c r="CL8" s="80"/>
      <c r="CM8" s="63">
        <v>0.16599438623645116</v>
      </c>
      <c r="CN8" s="64">
        <v>0.15528596455256238</v>
      </c>
    </row>
    <row r="9" spans="1:92" ht="12" x14ac:dyDescent="0.3">
      <c r="A9" s="35" t="s">
        <v>103</v>
      </c>
      <c r="B9" s="98">
        <v>7</v>
      </c>
      <c r="C9" s="59">
        <v>9</v>
      </c>
      <c r="D9" s="59">
        <v>21</v>
      </c>
      <c r="E9" s="37">
        <v>7</v>
      </c>
      <c r="F9" s="37">
        <v>1</v>
      </c>
      <c r="G9" s="37">
        <v>4</v>
      </c>
      <c r="H9" s="37">
        <v>5</v>
      </c>
      <c r="I9" s="37">
        <v>17</v>
      </c>
      <c r="J9" s="37">
        <v>9</v>
      </c>
      <c r="K9" s="37">
        <v>6</v>
      </c>
      <c r="L9" s="37">
        <v>10</v>
      </c>
      <c r="M9" s="37">
        <v>8</v>
      </c>
      <c r="N9" s="37">
        <v>22</v>
      </c>
      <c r="O9" s="37">
        <v>6</v>
      </c>
      <c r="P9" s="37">
        <v>5</v>
      </c>
      <c r="Q9" s="37">
        <v>17</v>
      </c>
      <c r="R9" s="37">
        <v>6</v>
      </c>
      <c r="S9" s="37">
        <v>1</v>
      </c>
      <c r="T9" s="37">
        <v>9</v>
      </c>
      <c r="U9" s="37">
        <v>24</v>
      </c>
      <c r="V9" s="78"/>
      <c r="W9" s="60">
        <v>2018</v>
      </c>
      <c r="Y9" s="79">
        <v>1937.900328948843</v>
      </c>
      <c r="Z9" s="79">
        <v>2086.5958826244209</v>
      </c>
      <c r="AA9" s="79">
        <v>1407.9187117981446</v>
      </c>
      <c r="AB9" s="79">
        <v>1828.444348852142</v>
      </c>
      <c r="AC9" s="79">
        <v>3056.0573450050115</v>
      </c>
      <c r="AD9" s="79">
        <v>2602.8632833145202</v>
      </c>
      <c r="AE9" s="79">
        <v>2353.7695850230293</v>
      </c>
      <c r="AF9" s="79">
        <v>1442.6341652609663</v>
      </c>
      <c r="AG9" s="79">
        <v>2089.3093520499533</v>
      </c>
      <c r="AH9" s="79">
        <v>2079.3027466990306</v>
      </c>
      <c r="AI9" s="79">
        <v>1574.4931770250505</v>
      </c>
      <c r="AJ9" s="79">
        <v>1680.1582910696347</v>
      </c>
      <c r="AK9" s="79">
        <v>1301.5905753515935</v>
      </c>
      <c r="AL9" s="79">
        <v>1928.4456423479664</v>
      </c>
      <c r="AM9" s="79">
        <v>1915.6962211749035</v>
      </c>
      <c r="AN9" s="79">
        <v>1086.3905751145985</v>
      </c>
      <c r="AO9" s="79">
        <v>1600.7771420457336</v>
      </c>
      <c r="AP9" s="79">
        <v>2317.4212206099073</v>
      </c>
      <c r="AQ9" s="79">
        <v>1464.9041031567776</v>
      </c>
      <c r="AR9" s="79">
        <v>944.39990138819087</v>
      </c>
      <c r="AS9" s="80"/>
      <c r="AT9" s="60">
        <v>2018</v>
      </c>
      <c r="AU9" s="39"/>
      <c r="AV9" s="184">
        <v>-148.69555367557791</v>
      </c>
      <c r="AW9" s="79">
        <v>678.67717082627632</v>
      </c>
      <c r="AX9" s="79">
        <v>-420.52563705399734</v>
      </c>
      <c r="AY9" s="79">
        <v>-1227.6129961528695</v>
      </c>
      <c r="AZ9" s="79">
        <v>453.19406169049125</v>
      </c>
      <c r="BA9" s="79">
        <v>249.09369829149091</v>
      </c>
      <c r="BB9" s="79">
        <v>911.13541976206307</v>
      </c>
      <c r="BC9" s="79">
        <v>-646.67518678898705</v>
      </c>
      <c r="BD9" s="79">
        <v>10.006605350922655</v>
      </c>
      <c r="BE9" s="79">
        <v>504.80956967398015</v>
      </c>
      <c r="BF9" s="79">
        <v>-105.66511404458424</v>
      </c>
      <c r="BG9" s="79">
        <v>378.5677157180412</v>
      </c>
      <c r="BH9" s="79">
        <v>-626.8550669963729</v>
      </c>
      <c r="BI9" s="79">
        <v>12.749421173062956</v>
      </c>
      <c r="BJ9" s="79">
        <v>829.30564606030498</v>
      </c>
      <c r="BK9" s="79">
        <v>-514.38656693113512</v>
      </c>
      <c r="BL9" s="79">
        <v>-716.6440785641737</v>
      </c>
      <c r="BM9" s="79">
        <v>852.51711745312969</v>
      </c>
      <c r="BN9" s="79">
        <v>520.50420176858677</v>
      </c>
      <c r="BO9" s="81"/>
      <c r="BP9" s="119">
        <v>52.289496187402747</v>
      </c>
      <c r="BQ9" s="120">
        <v>993.50042756065216</v>
      </c>
      <c r="BR9" s="39"/>
      <c r="BS9" s="173">
        <v>-7.1262267367534382E-2</v>
      </c>
      <c r="BT9" s="42">
        <v>0.4820428659261824</v>
      </c>
      <c r="BU9" s="42">
        <v>-0.22999094138030196</v>
      </c>
      <c r="BV9" s="42">
        <v>-0.40169828558987863</v>
      </c>
      <c r="BW9" s="42">
        <v>0.17411366343966717</v>
      </c>
      <c r="BX9" s="42">
        <v>0.10582756267923044</v>
      </c>
      <c r="BY9" s="42">
        <v>0.63157759721934958</v>
      </c>
      <c r="BZ9" s="42">
        <v>-0.30951624571751102</v>
      </c>
      <c r="CA9" s="42">
        <v>4.8124811871712581E-3</v>
      </c>
      <c r="CB9" s="42">
        <v>0.32061718465354039</v>
      </c>
      <c r="CC9" s="42">
        <v>-6.288997566849186E-2</v>
      </c>
      <c r="CD9" s="42">
        <v>0.29085007442972621</v>
      </c>
      <c r="CE9" s="42">
        <v>-0.32505716170104204</v>
      </c>
      <c r="CF9" s="42">
        <v>6.6552415942251475E-3</v>
      </c>
      <c r="CG9" s="42">
        <v>0.7633586530082197</v>
      </c>
      <c r="CH9" s="42">
        <v>-0.32133552723883119</v>
      </c>
      <c r="CI9" s="42">
        <v>-0.30924204550762024</v>
      </c>
      <c r="CJ9" s="42">
        <v>0.58196104141971339</v>
      </c>
      <c r="CK9" s="42">
        <v>0.55114808991772235</v>
      </c>
      <c r="CL9" s="80"/>
      <c r="CM9" s="63">
        <v>9.9051158173870349E-2</v>
      </c>
      <c r="CN9" s="64">
        <v>1.051991244493236</v>
      </c>
    </row>
    <row r="10" spans="1:92" ht="12" x14ac:dyDescent="0.3">
      <c r="A10" s="35" t="s">
        <v>108</v>
      </c>
      <c r="B10" s="98">
        <v>8</v>
      </c>
      <c r="C10" s="59">
        <v>8</v>
      </c>
      <c r="D10" s="59">
        <v>9</v>
      </c>
      <c r="E10" s="37">
        <v>11</v>
      </c>
      <c r="F10" s="37">
        <v>7</v>
      </c>
      <c r="G10" s="37">
        <v>8</v>
      </c>
      <c r="H10" s="37">
        <v>13</v>
      </c>
      <c r="I10" s="37">
        <v>15</v>
      </c>
      <c r="J10" s="37">
        <v>10</v>
      </c>
      <c r="K10" s="37">
        <v>7</v>
      </c>
      <c r="L10" s="37">
        <v>8</v>
      </c>
      <c r="M10" s="37">
        <v>25</v>
      </c>
      <c r="N10" s="37">
        <v>16</v>
      </c>
      <c r="O10" s="37">
        <v>17</v>
      </c>
      <c r="P10" s="37">
        <v>14</v>
      </c>
      <c r="Q10" s="37">
        <v>20</v>
      </c>
      <c r="R10" s="37">
        <v>14</v>
      </c>
      <c r="S10" s="37">
        <v>15</v>
      </c>
      <c r="T10" s="37">
        <v>13</v>
      </c>
      <c r="U10" s="37">
        <v>18</v>
      </c>
      <c r="V10" s="78"/>
      <c r="W10" s="60">
        <v>2018</v>
      </c>
      <c r="Y10" s="79">
        <v>1918.3182333143122</v>
      </c>
      <c r="Z10" s="79">
        <v>2088.5085428320085</v>
      </c>
      <c r="AA10" s="79">
        <v>2210.3181442373457</v>
      </c>
      <c r="AB10" s="79">
        <v>1572.455699377487</v>
      </c>
      <c r="AC10" s="79">
        <v>1780.6927733858622</v>
      </c>
      <c r="AD10" s="79">
        <v>1871.1687565887653</v>
      </c>
      <c r="AE10" s="79">
        <v>1601.9658079406847</v>
      </c>
      <c r="AF10" s="79">
        <v>1472.4138990318959</v>
      </c>
      <c r="AG10" s="79">
        <v>1665.4961106557312</v>
      </c>
      <c r="AH10" s="79">
        <v>2000.378190247508</v>
      </c>
      <c r="AI10" s="79">
        <v>1770.582683996935</v>
      </c>
      <c r="AJ10" s="79">
        <v>1087.4748626255855</v>
      </c>
      <c r="AK10" s="79">
        <v>1494.3950595416645</v>
      </c>
      <c r="AL10" s="79">
        <v>1289.8322920056951</v>
      </c>
      <c r="AM10" s="79">
        <v>1245.0170590955083</v>
      </c>
      <c r="AN10" s="79">
        <v>1006.8626538467175</v>
      </c>
      <c r="AO10" s="79">
        <v>1126.4651137894564</v>
      </c>
      <c r="AP10" s="79">
        <v>1201.3454626748853</v>
      </c>
      <c r="AQ10" s="79">
        <v>1218.3965243664381</v>
      </c>
      <c r="AR10" s="79">
        <v>1101.0192329370009</v>
      </c>
      <c r="AS10" s="80"/>
      <c r="AT10" s="60">
        <v>2021</v>
      </c>
      <c r="AU10" s="39"/>
      <c r="AV10" s="184">
        <v>-170.19030951769628</v>
      </c>
      <c r="AW10" s="79">
        <v>-121.80960140533716</v>
      </c>
      <c r="AX10" s="79">
        <v>637.86244485985867</v>
      </c>
      <c r="AY10" s="79">
        <v>-208.2370740083752</v>
      </c>
      <c r="AZ10" s="79">
        <v>-90.47598320290308</v>
      </c>
      <c r="BA10" s="79">
        <v>269.20294864808056</v>
      </c>
      <c r="BB10" s="79">
        <v>129.55190890878885</v>
      </c>
      <c r="BC10" s="79">
        <v>-193.08221162383529</v>
      </c>
      <c r="BD10" s="79">
        <v>-334.8820795917768</v>
      </c>
      <c r="BE10" s="79">
        <v>229.795506250573</v>
      </c>
      <c r="BF10" s="79">
        <v>683.10782137134947</v>
      </c>
      <c r="BG10" s="79">
        <v>-406.92019691607902</v>
      </c>
      <c r="BH10" s="79">
        <v>204.56276753596944</v>
      </c>
      <c r="BI10" s="79">
        <v>44.815232910186751</v>
      </c>
      <c r="BJ10" s="79">
        <v>238.15440524879079</v>
      </c>
      <c r="BK10" s="79">
        <v>-119.60245994273885</v>
      </c>
      <c r="BL10" s="79">
        <v>-74.88034888542893</v>
      </c>
      <c r="BM10" s="79">
        <v>-17.051061691552832</v>
      </c>
      <c r="BN10" s="79">
        <v>117.37729142943726</v>
      </c>
      <c r="BO10" s="81"/>
      <c r="BP10" s="119">
        <v>43.015736861963752</v>
      </c>
      <c r="BQ10" s="120">
        <v>817.29900037731136</v>
      </c>
      <c r="BR10" s="39"/>
      <c r="BS10" s="173">
        <v>-8.1488921892040267E-2</v>
      </c>
      <c r="BT10" s="42">
        <v>-5.5109533314430026E-2</v>
      </c>
      <c r="BU10" s="42">
        <v>0.40564732291814609</v>
      </c>
      <c r="BV10" s="42">
        <v>-0.11694160672782816</v>
      </c>
      <c r="BW10" s="42">
        <v>-4.835265813642875E-2</v>
      </c>
      <c r="BX10" s="42">
        <v>0.16804537731934421</v>
      </c>
      <c r="BY10" s="42">
        <v>8.798606763625938E-2</v>
      </c>
      <c r="BZ10" s="42">
        <v>-0.11593074903538259</v>
      </c>
      <c r="CA10" s="42">
        <v>-0.16740938349779833</v>
      </c>
      <c r="CB10" s="42">
        <v>0.12978524433088312</v>
      </c>
      <c r="CC10" s="42">
        <v>0.62815964290159565</v>
      </c>
      <c r="CD10" s="42">
        <v>-0.27229760585589913</v>
      </c>
      <c r="CE10" s="42">
        <v>0.1585964073033661</v>
      </c>
      <c r="CF10" s="42">
        <v>3.5995677796370584E-2</v>
      </c>
      <c r="CG10" s="42">
        <v>0.23653117367986809</v>
      </c>
      <c r="CH10" s="42">
        <v>-0.10617502351261743</v>
      </c>
      <c r="CI10" s="42">
        <v>-6.2330404710317255E-2</v>
      </c>
      <c r="CJ10" s="42">
        <v>-1.3994673614502684E-2</v>
      </c>
      <c r="CK10" s="42">
        <v>0.10660784836276638</v>
      </c>
      <c r="CL10" s="80"/>
      <c r="CM10" s="63">
        <v>4.8280221155334473E-2</v>
      </c>
      <c r="CN10" s="64">
        <v>0.7423112838793402</v>
      </c>
    </row>
    <row r="11" spans="1:92" ht="12" x14ac:dyDescent="0.3">
      <c r="A11" s="35" t="s">
        <v>130</v>
      </c>
      <c r="B11" s="98">
        <v>9</v>
      </c>
      <c r="C11" s="59">
        <v>33</v>
      </c>
      <c r="D11" s="59">
        <v>16</v>
      </c>
      <c r="E11" s="37">
        <v>28</v>
      </c>
      <c r="F11" s="37">
        <v>26</v>
      </c>
      <c r="G11" s="37">
        <v>39</v>
      </c>
      <c r="H11" s="37">
        <v>21</v>
      </c>
      <c r="I11" s="37">
        <v>27</v>
      </c>
      <c r="J11" s="37">
        <v>37</v>
      </c>
      <c r="K11" s="37">
        <v>27</v>
      </c>
      <c r="L11" s="37">
        <v>26</v>
      </c>
      <c r="M11" s="37">
        <v>35</v>
      </c>
      <c r="N11" s="37">
        <v>56</v>
      </c>
      <c r="O11" s="37">
        <v>1</v>
      </c>
      <c r="P11" s="37">
        <v>45</v>
      </c>
      <c r="Q11" s="37">
        <v>40</v>
      </c>
      <c r="R11" s="37">
        <v>18</v>
      </c>
      <c r="S11" s="37">
        <v>42</v>
      </c>
      <c r="T11" s="37">
        <v>28</v>
      </c>
      <c r="U11" s="37">
        <v>42</v>
      </c>
      <c r="V11" s="78"/>
      <c r="W11" s="60">
        <v>2009</v>
      </c>
      <c r="Y11" s="79">
        <v>1788.3299179020053</v>
      </c>
      <c r="Z11" s="79">
        <v>1259.0954484678771</v>
      </c>
      <c r="AA11" s="79">
        <v>1616.4738431252838</v>
      </c>
      <c r="AB11" s="79">
        <v>919.07943181584926</v>
      </c>
      <c r="AC11" s="79">
        <v>1009.7615796751986</v>
      </c>
      <c r="AD11" s="79">
        <v>745.35658228303976</v>
      </c>
      <c r="AE11" s="79">
        <v>1091.8930484139212</v>
      </c>
      <c r="AF11" s="79">
        <v>1050.6504907957669</v>
      </c>
      <c r="AG11" s="79">
        <v>903.45235022166059</v>
      </c>
      <c r="AH11" s="79">
        <v>1050.0124925858975</v>
      </c>
      <c r="AI11" s="79">
        <v>1036.2105480718324</v>
      </c>
      <c r="AJ11" s="79">
        <v>867.10033865799926</v>
      </c>
      <c r="AK11" s="79">
        <v>501.06356275154229</v>
      </c>
      <c r="AL11" s="79">
        <v>3304.4412062929241</v>
      </c>
      <c r="AM11" s="79">
        <v>579.02467791541903</v>
      </c>
      <c r="AN11" s="79">
        <v>702.29420204813914</v>
      </c>
      <c r="AO11" s="79">
        <v>1052.4759485447705</v>
      </c>
      <c r="AP11" s="79">
        <v>613.2586430242867</v>
      </c>
      <c r="AQ11" s="79">
        <v>866.27635378409707</v>
      </c>
      <c r="AR11" s="79">
        <v>616.37036098421538</v>
      </c>
      <c r="AS11" s="80"/>
      <c r="AT11" s="60">
        <v>2009</v>
      </c>
      <c r="AU11" s="39"/>
      <c r="AV11" s="184">
        <v>529.23446943412819</v>
      </c>
      <c r="AW11" s="79">
        <v>-357.37839465740672</v>
      </c>
      <c r="AX11" s="79">
        <v>697.39441130943453</v>
      </c>
      <c r="AY11" s="79">
        <v>-90.682147859349357</v>
      </c>
      <c r="AZ11" s="79">
        <v>264.40499739215886</v>
      </c>
      <c r="BA11" s="79">
        <v>-346.53646613088142</v>
      </c>
      <c r="BB11" s="79">
        <v>41.242557618154251</v>
      </c>
      <c r="BC11" s="79">
        <v>147.19814057410633</v>
      </c>
      <c r="BD11" s="79">
        <v>-146.56014236423687</v>
      </c>
      <c r="BE11" s="79">
        <v>13.801944514065099</v>
      </c>
      <c r="BF11" s="79">
        <v>169.1102094138331</v>
      </c>
      <c r="BG11" s="79">
        <v>366.03677590645697</v>
      </c>
      <c r="BH11" s="79">
        <v>-2803.377643541382</v>
      </c>
      <c r="BI11" s="79">
        <v>2725.4165283775051</v>
      </c>
      <c r="BJ11" s="79">
        <v>-123.26952413272011</v>
      </c>
      <c r="BK11" s="79">
        <v>-350.18174649663138</v>
      </c>
      <c r="BL11" s="79">
        <v>439.21730552048382</v>
      </c>
      <c r="BM11" s="79">
        <v>-253.01771075981037</v>
      </c>
      <c r="BN11" s="79">
        <v>249.90599279988169</v>
      </c>
      <c r="BO11" s="81"/>
      <c r="BP11" s="119">
        <v>61.682081943041553</v>
      </c>
      <c r="BQ11" s="120">
        <v>1171.95955691779</v>
      </c>
      <c r="BR11" s="39"/>
      <c r="BS11" s="173">
        <v>0.42032911013865082</v>
      </c>
      <c r="BT11" s="42">
        <v>-0.22108517015434836</v>
      </c>
      <c r="BU11" s="42">
        <v>0.75879666889245279</v>
      </c>
      <c r="BV11" s="42">
        <v>-8.9805504274106274E-2</v>
      </c>
      <c r="BW11" s="42">
        <v>0.3547362479610523</v>
      </c>
      <c r="BX11" s="42">
        <v>-0.31737216995222994</v>
      </c>
      <c r="BY11" s="42">
        <v>3.9254307668877608E-2</v>
      </c>
      <c r="BZ11" s="42">
        <v>0.16292850479385157</v>
      </c>
      <c r="CA11" s="42">
        <v>-0.1395794272916685</v>
      </c>
      <c r="CB11" s="42">
        <v>1.3319633292430355E-2</v>
      </c>
      <c r="CC11" s="42">
        <v>0.19502957371180707</v>
      </c>
      <c r="CD11" s="42">
        <v>0.73051964484585796</v>
      </c>
      <c r="CE11" s="42">
        <v>-0.84836662798014839</v>
      </c>
      <c r="CF11" s="42">
        <v>4.7069091047888287</v>
      </c>
      <c r="CG11" s="42">
        <v>-0.17552405213259969</v>
      </c>
      <c r="CH11" s="42">
        <v>-0.3327218517257502</v>
      </c>
      <c r="CI11" s="42">
        <v>0.71620238950809156</v>
      </c>
      <c r="CJ11" s="42">
        <v>-0.29207505163285363</v>
      </c>
      <c r="CK11" s="42">
        <v>0.40544777721114578</v>
      </c>
      <c r="CL11" s="80"/>
      <c r="CM11" s="63">
        <v>0.32036542671943896</v>
      </c>
      <c r="CN11" s="64">
        <v>1.9013885661964895</v>
      </c>
    </row>
    <row r="12" spans="1:92" ht="12" x14ac:dyDescent="0.3">
      <c r="A12" s="35" t="s">
        <v>52</v>
      </c>
      <c r="B12" s="98">
        <v>10</v>
      </c>
      <c r="C12" s="59">
        <v>15</v>
      </c>
      <c r="D12" s="59">
        <v>10</v>
      </c>
      <c r="E12" s="37">
        <v>10</v>
      </c>
      <c r="F12" s="37">
        <v>12</v>
      </c>
      <c r="G12" s="37">
        <v>14</v>
      </c>
      <c r="H12" s="37">
        <v>9</v>
      </c>
      <c r="I12" s="37">
        <v>11</v>
      </c>
      <c r="J12" s="37">
        <v>11</v>
      </c>
      <c r="K12" s="37">
        <v>10</v>
      </c>
      <c r="L12" s="37">
        <v>11</v>
      </c>
      <c r="M12" s="37">
        <v>7</v>
      </c>
      <c r="N12" s="37">
        <v>14</v>
      </c>
      <c r="O12" s="37">
        <v>14</v>
      </c>
      <c r="P12" s="37">
        <v>7</v>
      </c>
      <c r="Q12" s="37">
        <v>9</v>
      </c>
      <c r="R12" s="37">
        <v>3</v>
      </c>
      <c r="S12" s="37">
        <v>11</v>
      </c>
      <c r="T12" s="37">
        <v>12</v>
      </c>
      <c r="U12" s="37">
        <v>10</v>
      </c>
      <c r="V12" s="78"/>
      <c r="W12" s="60">
        <v>2006</v>
      </c>
      <c r="Y12" s="79">
        <v>1781.665121618491</v>
      </c>
      <c r="Z12" s="79">
        <v>1633.3716221524739</v>
      </c>
      <c r="AA12" s="79">
        <v>2178.8258910846225</v>
      </c>
      <c r="AB12" s="79">
        <v>1593.0567396467566</v>
      </c>
      <c r="AC12" s="79">
        <v>1455.5944839439085</v>
      </c>
      <c r="AD12" s="79">
        <v>1628.6241248299079</v>
      </c>
      <c r="AE12" s="79">
        <v>1902.6578223326624</v>
      </c>
      <c r="AF12" s="79">
        <v>1582.4028904112845</v>
      </c>
      <c r="AG12" s="79">
        <v>1643.1304335723562</v>
      </c>
      <c r="AH12" s="79">
        <v>1748.5759659714604</v>
      </c>
      <c r="AI12" s="79">
        <v>1566.2157439591645</v>
      </c>
      <c r="AJ12" s="79">
        <v>1731.3853892380721</v>
      </c>
      <c r="AK12" s="79">
        <v>1652.8123425740885</v>
      </c>
      <c r="AL12" s="79">
        <v>1389.5554128338968</v>
      </c>
      <c r="AM12" s="79">
        <v>1628.2901362061964</v>
      </c>
      <c r="AN12" s="79">
        <v>1236.2743825266548</v>
      </c>
      <c r="AO12" s="79">
        <v>1741.0274628897205</v>
      </c>
      <c r="AP12" s="79">
        <v>1276.0939172555579</v>
      </c>
      <c r="AQ12" s="79">
        <v>1312.9733846967417</v>
      </c>
      <c r="AR12" s="79">
        <v>1338.5796905478574</v>
      </c>
      <c r="AS12" s="80"/>
      <c r="AT12" s="60">
        <v>2021</v>
      </c>
      <c r="AU12" s="39"/>
      <c r="AV12" s="184">
        <v>148.29349946601701</v>
      </c>
      <c r="AW12" s="79">
        <v>-545.45426893214858</v>
      </c>
      <c r="AX12" s="79">
        <v>585.76915143786596</v>
      </c>
      <c r="AY12" s="79">
        <v>137.4622557028481</v>
      </c>
      <c r="AZ12" s="79">
        <v>-173.02964088599947</v>
      </c>
      <c r="BA12" s="79">
        <v>-274.03369750275442</v>
      </c>
      <c r="BB12" s="79">
        <v>320.25493192137787</v>
      </c>
      <c r="BC12" s="79">
        <v>-60.727543161071708</v>
      </c>
      <c r="BD12" s="79">
        <v>-105.4455323991042</v>
      </c>
      <c r="BE12" s="79">
        <v>182.36022201229594</v>
      </c>
      <c r="BF12" s="79">
        <v>-165.16964527890764</v>
      </c>
      <c r="BG12" s="79">
        <v>78.573046663983632</v>
      </c>
      <c r="BH12" s="79">
        <v>263.25692974019171</v>
      </c>
      <c r="BI12" s="79">
        <v>-238.73472337229964</v>
      </c>
      <c r="BJ12" s="79">
        <v>392.0157536795416</v>
      </c>
      <c r="BK12" s="79">
        <v>-504.75308036306569</v>
      </c>
      <c r="BL12" s="79">
        <v>464.93354563416256</v>
      </c>
      <c r="BM12" s="79">
        <v>-36.879467441183806</v>
      </c>
      <c r="BN12" s="79">
        <v>-25.606305851115621</v>
      </c>
      <c r="BO12" s="81"/>
      <c r="BP12" s="119">
        <v>23.32028584582282</v>
      </c>
      <c r="BQ12" s="120">
        <v>443.0854310706336</v>
      </c>
      <c r="BR12" s="39"/>
      <c r="BS12" s="173">
        <v>9.0789810141671534E-2</v>
      </c>
      <c r="BT12" s="42">
        <v>-0.250343210609004</v>
      </c>
      <c r="BU12" s="42">
        <v>0.36770137362951316</v>
      </c>
      <c r="BV12" s="42">
        <v>9.4437191964616751E-2</v>
      </c>
      <c r="BW12" s="42">
        <v>-0.10624283298276116</v>
      </c>
      <c r="BX12" s="42">
        <v>-0.14402678941334213</v>
      </c>
      <c r="BY12" s="42">
        <v>0.2023852040855032</v>
      </c>
      <c r="BZ12" s="42">
        <v>-3.6958443420126441E-2</v>
      </c>
      <c r="CA12" s="42">
        <v>-6.0303661065432501E-2</v>
      </c>
      <c r="CB12" s="42">
        <v>0.11643365399412731</v>
      </c>
      <c r="CC12" s="42">
        <v>-9.5397388880354095E-2</v>
      </c>
      <c r="CD12" s="42">
        <v>4.7539000429785094E-2</v>
      </c>
      <c r="CE12" s="42">
        <v>0.18945407092711641</v>
      </c>
      <c r="CF12" s="42">
        <v>-0.14661682096075035</v>
      </c>
      <c r="CG12" s="42">
        <v>0.31709445671627789</v>
      </c>
      <c r="CH12" s="42">
        <v>-0.28991678254476649</v>
      </c>
      <c r="CI12" s="42">
        <v>0.36434116591831711</v>
      </c>
      <c r="CJ12" s="42">
        <v>-2.8088511062775212E-2</v>
      </c>
      <c r="CK12" s="42">
        <v>-1.9129459405315963E-2</v>
      </c>
      <c r="CL12" s="80"/>
      <c r="CM12" s="63">
        <v>3.2271159340121057E-2</v>
      </c>
      <c r="CN12" s="64">
        <v>0.3310116194048085</v>
      </c>
    </row>
    <row r="13" spans="1:92" ht="12" x14ac:dyDescent="0.3">
      <c r="A13" s="35" t="s">
        <v>49</v>
      </c>
      <c r="B13" s="98">
        <v>11</v>
      </c>
      <c r="C13" s="59">
        <v>12</v>
      </c>
      <c r="D13" s="59">
        <v>6</v>
      </c>
      <c r="E13" s="37">
        <v>12</v>
      </c>
      <c r="F13" s="37">
        <v>25</v>
      </c>
      <c r="G13" s="37">
        <v>6</v>
      </c>
      <c r="H13" s="37">
        <v>4</v>
      </c>
      <c r="I13" s="37">
        <v>10</v>
      </c>
      <c r="J13" s="37">
        <v>5</v>
      </c>
      <c r="K13" s="37">
        <v>11</v>
      </c>
      <c r="L13" s="37">
        <v>14</v>
      </c>
      <c r="M13" s="37">
        <v>11</v>
      </c>
      <c r="N13" s="37">
        <v>17</v>
      </c>
      <c r="O13" s="37">
        <v>9</v>
      </c>
      <c r="P13" s="37">
        <v>18</v>
      </c>
      <c r="Q13" s="37">
        <v>2</v>
      </c>
      <c r="R13" s="37">
        <v>16</v>
      </c>
      <c r="S13" s="37">
        <v>8</v>
      </c>
      <c r="T13" s="37">
        <v>16</v>
      </c>
      <c r="U13" s="37">
        <v>20</v>
      </c>
      <c r="V13" s="78"/>
      <c r="W13" s="60">
        <v>2007</v>
      </c>
      <c r="Y13" s="79">
        <v>1532.6546454980651</v>
      </c>
      <c r="Z13" s="79">
        <v>1853.2726382057149</v>
      </c>
      <c r="AA13" s="79">
        <v>2579.2466225042572</v>
      </c>
      <c r="AB13" s="79">
        <v>1542.9325923014258</v>
      </c>
      <c r="AC13" s="79">
        <v>1011.9174639031596</v>
      </c>
      <c r="AD13" s="79">
        <v>1975.6180151086519</v>
      </c>
      <c r="AE13" s="79">
        <v>2417.4569770272701</v>
      </c>
      <c r="AF13" s="79">
        <v>1593.6746684870611</v>
      </c>
      <c r="AG13" s="79">
        <v>2479.6479012918526</v>
      </c>
      <c r="AH13" s="79">
        <v>1672.4760591927668</v>
      </c>
      <c r="AI13" s="79">
        <v>1395.8228367026245</v>
      </c>
      <c r="AJ13" s="79">
        <v>1525.872160711074</v>
      </c>
      <c r="AK13" s="79">
        <v>1483.6398326958795</v>
      </c>
      <c r="AL13" s="79">
        <v>1611.9188213345692</v>
      </c>
      <c r="AM13" s="79">
        <v>1147.0052890674256</v>
      </c>
      <c r="AN13" s="79">
        <v>2229.0852254728202</v>
      </c>
      <c r="AO13" s="79">
        <v>1083.3232054145813</v>
      </c>
      <c r="AP13" s="79">
        <v>1510.6179899764634</v>
      </c>
      <c r="AQ13" s="79">
        <v>1166.7326686912045</v>
      </c>
      <c r="AR13" s="79">
        <v>1073.531507860853</v>
      </c>
      <c r="AS13" s="80"/>
      <c r="AT13" s="60">
        <v>2021</v>
      </c>
      <c r="AU13" s="39"/>
      <c r="AV13" s="184">
        <v>-320.61799270764982</v>
      </c>
      <c r="AW13" s="79">
        <v>-725.97398429854229</v>
      </c>
      <c r="AX13" s="79">
        <v>1036.3140302028314</v>
      </c>
      <c r="AY13" s="79">
        <v>531.01512839826614</v>
      </c>
      <c r="AZ13" s="79">
        <v>-963.70055120549227</v>
      </c>
      <c r="BA13" s="79">
        <v>-441.83896191861822</v>
      </c>
      <c r="BB13" s="79">
        <v>823.78230854020899</v>
      </c>
      <c r="BC13" s="79">
        <v>-885.97323280479145</v>
      </c>
      <c r="BD13" s="79">
        <v>807.17184209908578</v>
      </c>
      <c r="BE13" s="79">
        <v>276.6532224901423</v>
      </c>
      <c r="BF13" s="79">
        <v>-130.0493240084495</v>
      </c>
      <c r="BG13" s="79">
        <v>42.232328015194526</v>
      </c>
      <c r="BH13" s="79">
        <v>-128.27898863868973</v>
      </c>
      <c r="BI13" s="79">
        <v>464.91353226714364</v>
      </c>
      <c r="BJ13" s="79">
        <v>-1082.0799364053946</v>
      </c>
      <c r="BK13" s="79">
        <v>1145.7620200582389</v>
      </c>
      <c r="BL13" s="79">
        <v>-427.29478456188212</v>
      </c>
      <c r="BM13" s="79">
        <v>343.8853212852589</v>
      </c>
      <c r="BN13" s="79">
        <v>93.201160830351455</v>
      </c>
      <c r="BO13" s="81"/>
      <c r="BP13" s="119">
        <v>24.164375665116424</v>
      </c>
      <c r="BQ13" s="120">
        <v>459.12313763721204</v>
      </c>
      <c r="BR13" s="39"/>
      <c r="BS13" s="173">
        <v>-0.17300098544489539</v>
      </c>
      <c r="BT13" s="42">
        <v>-0.28146745563775344</v>
      </c>
      <c r="BU13" s="42">
        <v>0.6716521741608128</v>
      </c>
      <c r="BV13" s="42">
        <v>0.52476130449418168</v>
      </c>
      <c r="BW13" s="42">
        <v>-0.48779700520826252</v>
      </c>
      <c r="BX13" s="42">
        <v>-0.18277014487428211</v>
      </c>
      <c r="BY13" s="42">
        <v>0.51690744970067093</v>
      </c>
      <c r="BZ13" s="42">
        <v>-0.35729799877765511</v>
      </c>
      <c r="CA13" s="42">
        <v>0.48262086483239308</v>
      </c>
      <c r="CB13" s="42">
        <v>0.19820081404004308</v>
      </c>
      <c r="CC13" s="42">
        <v>-8.5229501761042048E-2</v>
      </c>
      <c r="CD13" s="42">
        <v>2.8465350609019113E-2</v>
      </c>
      <c r="CE13" s="42">
        <v>-7.9581544021232187E-2</v>
      </c>
      <c r="CF13" s="42">
        <v>0.40532815035678027</v>
      </c>
      <c r="CG13" s="42">
        <v>-0.48543677201748547</v>
      </c>
      <c r="CH13" s="42">
        <v>1.0576363677354834</v>
      </c>
      <c r="CI13" s="42">
        <v>-0.28286091347855569</v>
      </c>
      <c r="CJ13" s="42">
        <v>0.29474217231871647</v>
      </c>
      <c r="CK13" s="42">
        <v>8.681735016428771E-2</v>
      </c>
      <c r="CL13" s="80"/>
      <c r="CM13" s="63">
        <v>9.745735143111707E-2</v>
      </c>
      <c r="CN13" s="64">
        <v>0.42767551233971024</v>
      </c>
    </row>
    <row r="14" spans="1:92" ht="12" x14ac:dyDescent="0.3">
      <c r="A14" s="35" t="s">
        <v>120</v>
      </c>
      <c r="B14" s="98">
        <v>12</v>
      </c>
      <c r="C14" s="59">
        <v>7</v>
      </c>
      <c r="D14" s="59">
        <v>5</v>
      </c>
      <c r="E14" s="37">
        <v>15</v>
      </c>
      <c r="F14" s="37">
        <v>15</v>
      </c>
      <c r="G14" s="37">
        <v>19</v>
      </c>
      <c r="H14" s="37">
        <v>19</v>
      </c>
      <c r="I14" s="37">
        <v>20</v>
      </c>
      <c r="J14" s="37">
        <v>12</v>
      </c>
      <c r="K14" s="37">
        <v>19</v>
      </c>
      <c r="L14" s="37">
        <v>16</v>
      </c>
      <c r="M14" s="37">
        <v>19</v>
      </c>
      <c r="N14" s="37">
        <v>27</v>
      </c>
      <c r="O14" s="37">
        <v>32</v>
      </c>
      <c r="P14" s="37">
        <v>17</v>
      </c>
      <c r="Q14" s="37">
        <v>26</v>
      </c>
      <c r="R14" s="37">
        <v>22</v>
      </c>
      <c r="S14" s="37">
        <v>13</v>
      </c>
      <c r="T14" s="37">
        <v>25</v>
      </c>
      <c r="U14" s="37">
        <v>23</v>
      </c>
      <c r="V14" s="78"/>
      <c r="W14" s="60">
        <v>2021</v>
      </c>
      <c r="Y14" s="79">
        <v>1492.2867650088704</v>
      </c>
      <c r="Z14" s="79">
        <v>2095.0240678693735</v>
      </c>
      <c r="AA14" s="79">
        <v>3558.0360466762058</v>
      </c>
      <c r="AB14" s="79">
        <v>1368.4480923772428</v>
      </c>
      <c r="AC14" s="79">
        <v>1206.2836081307007</v>
      </c>
      <c r="AD14" s="79">
        <v>1280.9494836283679</v>
      </c>
      <c r="AE14" s="79">
        <v>1127.5740102593131</v>
      </c>
      <c r="AF14" s="79">
        <v>1273.5709576790841</v>
      </c>
      <c r="AG14" s="79">
        <v>1635.0446000264603</v>
      </c>
      <c r="AH14" s="79">
        <v>1483.2330470424624</v>
      </c>
      <c r="AI14" s="79">
        <v>1343.2159152613706</v>
      </c>
      <c r="AJ14" s="79">
        <v>1205.658861745281</v>
      </c>
      <c r="AK14" s="79">
        <v>1022.5597426557687</v>
      </c>
      <c r="AL14" s="79">
        <v>933.69303000038246</v>
      </c>
      <c r="AM14" s="79">
        <v>1218.8506209642435</v>
      </c>
      <c r="AN14" s="79">
        <v>899.65652867693757</v>
      </c>
      <c r="AO14" s="79">
        <v>914.45838698514012</v>
      </c>
      <c r="AP14" s="79">
        <v>1218.1061536118573</v>
      </c>
      <c r="AQ14" s="79">
        <v>927.19196840863037</v>
      </c>
      <c r="AR14" s="79">
        <v>956.70634345916289</v>
      </c>
      <c r="AS14" s="80"/>
      <c r="AT14" s="60">
        <v>2021</v>
      </c>
      <c r="AU14" s="39"/>
      <c r="AV14" s="184">
        <v>-602.73730286050318</v>
      </c>
      <c r="AW14" s="79">
        <v>-1463.0119788068323</v>
      </c>
      <c r="AX14" s="79">
        <v>2189.5879542989633</v>
      </c>
      <c r="AY14" s="79">
        <v>162.16448424654209</v>
      </c>
      <c r="AZ14" s="79">
        <v>-74.66587549766723</v>
      </c>
      <c r="BA14" s="79">
        <v>153.37547336905482</v>
      </c>
      <c r="BB14" s="79">
        <v>-145.996947419771</v>
      </c>
      <c r="BC14" s="79">
        <v>-361.4736423473762</v>
      </c>
      <c r="BD14" s="79">
        <v>151.8115529839979</v>
      </c>
      <c r="BE14" s="79">
        <v>140.01713178109185</v>
      </c>
      <c r="BF14" s="79">
        <v>137.55705351608958</v>
      </c>
      <c r="BG14" s="79">
        <v>183.09911908951233</v>
      </c>
      <c r="BH14" s="79">
        <v>88.866712655386209</v>
      </c>
      <c r="BI14" s="79">
        <v>-285.15759096386103</v>
      </c>
      <c r="BJ14" s="79">
        <v>319.19409228730592</v>
      </c>
      <c r="BK14" s="79">
        <v>-14.801858308202554</v>
      </c>
      <c r="BL14" s="79">
        <v>-303.64776662671716</v>
      </c>
      <c r="BM14" s="79">
        <v>290.91418520322691</v>
      </c>
      <c r="BN14" s="79">
        <v>-29.514375050532522</v>
      </c>
      <c r="BO14" s="81"/>
      <c r="BP14" s="119">
        <v>28.188443239458287</v>
      </c>
      <c r="BQ14" s="120">
        <v>535.58042154970747</v>
      </c>
      <c r="BR14" s="39"/>
      <c r="BS14" s="173">
        <v>-0.2876994647004143</v>
      </c>
      <c r="BT14" s="42">
        <v>-0.41118526052413873</v>
      </c>
      <c r="BU14" s="42">
        <v>1.6000518883367008</v>
      </c>
      <c r="BV14" s="42">
        <v>0.13443313260124445</v>
      </c>
      <c r="BW14" s="42">
        <v>-5.828947702619125E-2</v>
      </c>
      <c r="BX14" s="42">
        <v>0.13602253330917269</v>
      </c>
      <c r="BY14" s="42">
        <v>-0.1146358956597372</v>
      </c>
      <c r="BZ14" s="42">
        <v>-0.2210787658890323</v>
      </c>
      <c r="CA14" s="42">
        <v>0.10235178705511383</v>
      </c>
      <c r="CB14" s="42">
        <v>0.10424022689892443</v>
      </c>
      <c r="CC14" s="42">
        <v>0.11409284821824772</v>
      </c>
      <c r="CD14" s="42">
        <v>0.1790595810216149</v>
      </c>
      <c r="CE14" s="42">
        <v>9.5177654539575718E-2</v>
      </c>
      <c r="CF14" s="42">
        <v>-0.23395614364807915</v>
      </c>
      <c r="CG14" s="42">
        <v>0.3547955048541942</v>
      </c>
      <c r="CH14" s="42">
        <v>-1.6186475534444522E-2</v>
      </c>
      <c r="CI14" s="42">
        <v>-0.24927857537404152</v>
      </c>
      <c r="CJ14" s="42">
        <v>0.31375831016152178</v>
      </c>
      <c r="CK14" s="42">
        <v>-3.0849983646828782E-2</v>
      </c>
      <c r="CL14" s="80"/>
      <c r="CM14" s="63">
        <v>7.9517022368073814E-2</v>
      </c>
      <c r="CN14" s="64">
        <v>0.55981694405120108</v>
      </c>
    </row>
    <row r="15" spans="1:92" ht="12" x14ac:dyDescent="0.3">
      <c r="A15" s="35" t="s">
        <v>54</v>
      </c>
      <c r="B15" s="98">
        <v>13</v>
      </c>
      <c r="C15" s="59">
        <v>17</v>
      </c>
      <c r="D15" s="59"/>
      <c r="E15" s="37">
        <v>18</v>
      </c>
      <c r="F15" s="37">
        <v>20</v>
      </c>
      <c r="G15" s="37">
        <v>16</v>
      </c>
      <c r="H15" s="37">
        <v>33</v>
      </c>
      <c r="I15" s="37">
        <v>25</v>
      </c>
      <c r="J15" s="37">
        <v>21</v>
      </c>
      <c r="K15" s="37">
        <v>35</v>
      </c>
      <c r="L15" s="37">
        <v>17</v>
      </c>
      <c r="M15" s="37">
        <v>24</v>
      </c>
      <c r="N15" s="37">
        <v>19</v>
      </c>
      <c r="O15" s="37">
        <v>21</v>
      </c>
      <c r="P15" s="37">
        <v>13</v>
      </c>
      <c r="Q15" s="37">
        <v>28</v>
      </c>
      <c r="R15" s="37">
        <v>26</v>
      </c>
      <c r="S15" s="37">
        <v>19</v>
      </c>
      <c r="T15" s="37">
        <v>30</v>
      </c>
      <c r="U15" s="37">
        <v>21</v>
      </c>
      <c r="V15" s="78"/>
      <c r="W15" s="60">
        <v>2023</v>
      </c>
      <c r="Y15" s="79">
        <v>1410.0836324580846</v>
      </c>
      <c r="Z15" s="79">
        <v>1606.9669204661595</v>
      </c>
      <c r="AA15" s="79"/>
      <c r="AB15" s="79">
        <v>1226.897080396144</v>
      </c>
      <c r="AC15" s="79">
        <v>1146.1186643876213</v>
      </c>
      <c r="AD15" s="79">
        <v>1381.193904516095</v>
      </c>
      <c r="AE15" s="79">
        <v>869.23870186682893</v>
      </c>
      <c r="AF15" s="79">
        <v>1066.4080635875155</v>
      </c>
      <c r="AG15" s="79">
        <v>1219.1873908856346</v>
      </c>
      <c r="AH15" s="79">
        <v>870.8807942778061</v>
      </c>
      <c r="AI15" s="79">
        <v>1300.3742259592652</v>
      </c>
      <c r="AJ15" s="79">
        <v>1113.5638437008972</v>
      </c>
      <c r="AK15" s="79">
        <v>1406.2036230317983</v>
      </c>
      <c r="AL15" s="79">
        <v>1181.4403035640109</v>
      </c>
      <c r="AM15" s="79">
        <v>1257.0851886271462</v>
      </c>
      <c r="AN15" s="79">
        <v>880.25830095725701</v>
      </c>
      <c r="AO15" s="79">
        <v>853.87140159880573</v>
      </c>
      <c r="AP15" s="79">
        <v>1039.1592200405091</v>
      </c>
      <c r="AQ15" s="79">
        <v>761.07551528966064</v>
      </c>
      <c r="AR15" s="79">
        <v>1070.7967887964485</v>
      </c>
      <c r="AS15" s="80"/>
      <c r="AT15" s="60">
        <v>2022</v>
      </c>
      <c r="AU15" s="39"/>
      <c r="AV15" s="184">
        <v>-196.88328800807494</v>
      </c>
      <c r="AW15" s="79">
        <v>1606.9669204661595</v>
      </c>
      <c r="AX15" s="79">
        <v>-1226.897080396144</v>
      </c>
      <c r="AY15" s="79">
        <v>80.778416008522754</v>
      </c>
      <c r="AZ15" s="79">
        <v>-235.07524012847375</v>
      </c>
      <c r="BA15" s="79">
        <v>511.95520264926608</v>
      </c>
      <c r="BB15" s="79">
        <v>-197.16936172068654</v>
      </c>
      <c r="BC15" s="79">
        <v>-152.77932729811914</v>
      </c>
      <c r="BD15" s="79">
        <v>348.30659660782851</v>
      </c>
      <c r="BE15" s="79">
        <v>-429.49343168145913</v>
      </c>
      <c r="BF15" s="79">
        <v>186.81038225836801</v>
      </c>
      <c r="BG15" s="79">
        <v>-292.63977933090109</v>
      </c>
      <c r="BH15" s="79">
        <v>224.76331946778737</v>
      </c>
      <c r="BI15" s="79">
        <v>-75.644885063135234</v>
      </c>
      <c r="BJ15" s="79">
        <v>376.82688766988917</v>
      </c>
      <c r="BK15" s="79">
        <v>26.386899358451274</v>
      </c>
      <c r="BL15" s="79">
        <v>-185.28781844170339</v>
      </c>
      <c r="BM15" s="79">
        <v>278.08370475084848</v>
      </c>
      <c r="BN15" s="79">
        <v>-309.72127350678784</v>
      </c>
      <c r="BO15" s="81"/>
      <c r="BP15" s="119">
        <v>17.857202297980848</v>
      </c>
      <c r="BQ15" s="120">
        <v>339.28684366163611</v>
      </c>
      <c r="BR15" s="39"/>
      <c r="BS15" s="173">
        <v>-0.12251856930008354</v>
      </c>
      <c r="BT15" s="42"/>
      <c r="BU15" s="42">
        <v>-1</v>
      </c>
      <c r="BV15" s="42">
        <v>7.0479976043041903E-2</v>
      </c>
      <c r="BW15" s="42">
        <v>-0.17019713116300861</v>
      </c>
      <c r="BX15" s="42">
        <v>0.58896963693604598</v>
      </c>
      <c r="BY15" s="42">
        <v>-0.18489110168333389</v>
      </c>
      <c r="BZ15" s="42">
        <v>-0.1253124240295318</v>
      </c>
      <c r="CA15" s="42">
        <v>0.39994750015892611</v>
      </c>
      <c r="CB15" s="42">
        <v>-0.33028448511783504</v>
      </c>
      <c r="CC15" s="42">
        <v>0.16775902281229715</v>
      </c>
      <c r="CD15" s="42">
        <v>-0.20810626180863112</v>
      </c>
      <c r="CE15" s="42">
        <v>0.19024517683183095</v>
      </c>
      <c r="CF15" s="42">
        <v>-6.0174828044666118E-2</v>
      </c>
      <c r="CG15" s="42">
        <v>0.42808671870529391</v>
      </c>
      <c r="CH15" s="42">
        <v>3.0902662050800611E-2</v>
      </c>
      <c r="CI15" s="42">
        <v>-0.17830551360019731</v>
      </c>
      <c r="CJ15" s="42">
        <v>0.36538253979306057</v>
      </c>
      <c r="CK15" s="42">
        <v>-0.28924374516934026</v>
      </c>
      <c r="CL15" s="80"/>
      <c r="CM15" s="63">
        <v>-2.3736712588073909E-2</v>
      </c>
      <c r="CN15" s="64">
        <v>0.31685455841064569</v>
      </c>
    </row>
    <row r="16" spans="1:92" ht="12" x14ac:dyDescent="0.3">
      <c r="A16" s="35" t="s">
        <v>95</v>
      </c>
      <c r="B16" s="98">
        <v>14</v>
      </c>
      <c r="C16" s="59">
        <v>20</v>
      </c>
      <c r="D16" s="59">
        <v>20</v>
      </c>
      <c r="E16" s="37">
        <v>20</v>
      </c>
      <c r="F16" s="37">
        <v>23</v>
      </c>
      <c r="G16" s="37">
        <v>26</v>
      </c>
      <c r="H16" s="37">
        <v>22</v>
      </c>
      <c r="I16" s="37">
        <v>24</v>
      </c>
      <c r="J16" s="37">
        <v>23</v>
      </c>
      <c r="K16" s="37">
        <v>26</v>
      </c>
      <c r="L16" s="37">
        <v>28</v>
      </c>
      <c r="M16" s="37">
        <v>29</v>
      </c>
      <c r="N16" s="37">
        <v>30</v>
      </c>
      <c r="O16" s="37">
        <v>30</v>
      </c>
      <c r="P16" s="37">
        <v>30</v>
      </c>
      <c r="Q16" s="37">
        <v>39</v>
      </c>
      <c r="R16" s="37">
        <v>36</v>
      </c>
      <c r="S16" s="37">
        <v>37</v>
      </c>
      <c r="T16" s="37">
        <v>33</v>
      </c>
      <c r="U16" s="37">
        <v>34</v>
      </c>
      <c r="V16" s="78"/>
      <c r="W16" s="60">
        <v>2023</v>
      </c>
      <c r="Y16" s="79">
        <v>1366.6645739708094</v>
      </c>
      <c r="Z16" s="79">
        <v>1546.6174558825487</v>
      </c>
      <c r="AA16" s="79">
        <v>1465.9540297477654</v>
      </c>
      <c r="AB16" s="79">
        <v>1103.5586412217365</v>
      </c>
      <c r="AC16" s="79">
        <v>1049.2524794625383</v>
      </c>
      <c r="AD16" s="79">
        <v>1099.0866951005382</v>
      </c>
      <c r="AE16" s="79">
        <v>1088.7987969279411</v>
      </c>
      <c r="AF16" s="79">
        <v>1071.6545894469893</v>
      </c>
      <c r="AG16" s="79">
        <v>1165.3482541537235</v>
      </c>
      <c r="AH16" s="79">
        <v>1121.8768313609985</v>
      </c>
      <c r="AI16" s="79">
        <v>1019.0982816531726</v>
      </c>
      <c r="AJ16" s="79">
        <v>925.51603294804318</v>
      </c>
      <c r="AK16" s="79">
        <v>965.07093356561904</v>
      </c>
      <c r="AL16" s="79">
        <v>937.44538165745655</v>
      </c>
      <c r="AM16" s="79">
        <v>804.78459716879433</v>
      </c>
      <c r="AN16" s="79">
        <v>710.51073529969278</v>
      </c>
      <c r="AO16" s="79">
        <v>696.35649175806361</v>
      </c>
      <c r="AP16" s="79">
        <v>704.24675686835155</v>
      </c>
      <c r="AQ16" s="79">
        <v>746.71572517072968</v>
      </c>
      <c r="AR16" s="79">
        <v>739.49595436006473</v>
      </c>
      <c r="AS16" s="80"/>
      <c r="AT16" s="60">
        <v>2022</v>
      </c>
      <c r="AU16" s="39"/>
      <c r="AV16" s="184">
        <v>-179.95288191173927</v>
      </c>
      <c r="AW16" s="79">
        <v>80.663426134783322</v>
      </c>
      <c r="AX16" s="79">
        <v>362.39538852602891</v>
      </c>
      <c r="AY16" s="79">
        <v>54.306161759198176</v>
      </c>
      <c r="AZ16" s="79">
        <v>-49.834215637999932</v>
      </c>
      <c r="BA16" s="79">
        <v>10.287898172597124</v>
      </c>
      <c r="BB16" s="79">
        <v>17.144207480951764</v>
      </c>
      <c r="BC16" s="79">
        <v>-93.693664706734126</v>
      </c>
      <c r="BD16" s="79">
        <v>43.471422792724979</v>
      </c>
      <c r="BE16" s="79">
        <v>102.77854970782585</v>
      </c>
      <c r="BF16" s="79">
        <v>93.582248705129473</v>
      </c>
      <c r="BG16" s="79">
        <v>-39.554900617575868</v>
      </c>
      <c r="BH16" s="79">
        <v>27.625551908162493</v>
      </c>
      <c r="BI16" s="79">
        <v>132.66078448866222</v>
      </c>
      <c r="BJ16" s="79">
        <v>94.273861869101552</v>
      </c>
      <c r="BK16" s="79">
        <v>14.154243541629171</v>
      </c>
      <c r="BL16" s="79">
        <v>-7.8902651102879418</v>
      </c>
      <c r="BM16" s="79">
        <v>-42.46896830237813</v>
      </c>
      <c r="BN16" s="79">
        <v>7.2197708106649543</v>
      </c>
      <c r="BO16" s="81"/>
      <c r="BP16" s="119">
        <v>33.008874716354988</v>
      </c>
      <c r="BQ16" s="120">
        <v>627.16861961074471</v>
      </c>
      <c r="BR16" s="39"/>
      <c r="BS16" s="173">
        <v>-0.11635254808956785</v>
      </c>
      <c r="BT16" s="42">
        <v>5.5024526347980052E-2</v>
      </c>
      <c r="BU16" s="42">
        <v>0.32838797594373892</v>
      </c>
      <c r="BV16" s="42">
        <v>5.1757001124281832E-2</v>
      </c>
      <c r="BW16" s="42">
        <v>-4.5341478393059242E-2</v>
      </c>
      <c r="BX16" s="42">
        <v>9.4488515248405403E-3</v>
      </c>
      <c r="BY16" s="42">
        <v>1.5997885559188241E-2</v>
      </c>
      <c r="BZ16" s="42">
        <v>-8.0399712594733774E-2</v>
      </c>
      <c r="CA16" s="42">
        <v>3.8748837285451199E-2</v>
      </c>
      <c r="CB16" s="42">
        <v>0.10085244137699778</v>
      </c>
      <c r="CC16" s="42">
        <v>0.10111359001209541</v>
      </c>
      <c r="CD16" s="42">
        <v>-4.0986521551771848E-2</v>
      </c>
      <c r="CE16" s="42">
        <v>2.9468972218220202E-2</v>
      </c>
      <c r="CF16" s="42">
        <v>0.16484011368428075</v>
      </c>
      <c r="CG16" s="42">
        <v>0.13268464104111932</v>
      </c>
      <c r="CH16" s="42">
        <v>2.0326145744537394E-2</v>
      </c>
      <c r="CI16" s="42">
        <v>-1.1203835918782823E-2</v>
      </c>
      <c r="CJ16" s="42">
        <v>-5.6874345712577545E-2</v>
      </c>
      <c r="CK16" s="42">
        <v>9.7630971043143333E-3</v>
      </c>
      <c r="CL16" s="80"/>
      <c r="CM16" s="63">
        <v>3.7223980879292261E-2</v>
      </c>
      <c r="CN16" s="64">
        <v>0.84810284074302422</v>
      </c>
    </row>
    <row r="17" spans="1:92" ht="12" x14ac:dyDescent="0.3">
      <c r="A17" s="35" t="s">
        <v>121</v>
      </c>
      <c r="B17" s="98">
        <v>16</v>
      </c>
      <c r="C17" s="59">
        <v>22</v>
      </c>
      <c r="D17" s="59">
        <v>11</v>
      </c>
      <c r="E17" s="37">
        <v>21</v>
      </c>
      <c r="F17" s="37">
        <v>28</v>
      </c>
      <c r="G17" s="37">
        <v>37</v>
      </c>
      <c r="H17" s="37">
        <v>25</v>
      </c>
      <c r="I17" s="37">
        <v>28</v>
      </c>
      <c r="J17" s="37">
        <v>26</v>
      </c>
      <c r="K17" s="37">
        <v>23</v>
      </c>
      <c r="L17" s="37">
        <v>31</v>
      </c>
      <c r="M17" s="37">
        <v>31</v>
      </c>
      <c r="N17" s="37">
        <v>29</v>
      </c>
      <c r="O17" s="37">
        <v>28</v>
      </c>
      <c r="P17" s="37">
        <v>31</v>
      </c>
      <c r="Q17" s="37">
        <v>33</v>
      </c>
      <c r="R17" s="37">
        <v>25</v>
      </c>
      <c r="S17" s="37">
        <v>27</v>
      </c>
      <c r="T17" s="37">
        <v>23</v>
      </c>
      <c r="U17" s="37">
        <v>31</v>
      </c>
      <c r="V17" s="78"/>
      <c r="W17" s="60">
        <v>2021</v>
      </c>
      <c r="Y17" s="79">
        <v>1331.6348068329248</v>
      </c>
      <c r="Z17" s="79">
        <v>1479.854680862845</v>
      </c>
      <c r="AA17" s="79">
        <v>1992.2302457604137</v>
      </c>
      <c r="AB17" s="79">
        <v>1087.5562944252672</v>
      </c>
      <c r="AC17" s="79">
        <v>951.76277105946735</v>
      </c>
      <c r="AD17" s="79">
        <v>828.6477796757024</v>
      </c>
      <c r="AE17" s="79">
        <v>1048.5924912310043</v>
      </c>
      <c r="AF17" s="79">
        <v>1048.2506370700207</v>
      </c>
      <c r="AG17" s="79">
        <v>1103.0615395425878</v>
      </c>
      <c r="AH17" s="79">
        <v>1178.146187742768</v>
      </c>
      <c r="AI17" s="79">
        <v>989.04529980534733</v>
      </c>
      <c r="AJ17" s="79">
        <v>904.10218858665382</v>
      </c>
      <c r="AK17" s="79">
        <v>981.79908202789795</v>
      </c>
      <c r="AL17" s="79">
        <v>972.46134351780518</v>
      </c>
      <c r="AM17" s="79">
        <v>780.72608313312958</v>
      </c>
      <c r="AN17" s="79">
        <v>793.84032079339465</v>
      </c>
      <c r="AO17" s="79">
        <v>857.57057782465768</v>
      </c>
      <c r="AP17" s="79">
        <v>830.50852367825746</v>
      </c>
      <c r="AQ17" s="79">
        <v>933.74615538999512</v>
      </c>
      <c r="AR17" s="79">
        <v>780.65710148177789</v>
      </c>
      <c r="AS17" s="80"/>
      <c r="AT17" s="60">
        <v>2021</v>
      </c>
      <c r="AU17" s="39"/>
      <c r="AV17" s="184">
        <v>-148.21987402992022</v>
      </c>
      <c r="AW17" s="79">
        <v>-512.37556489756867</v>
      </c>
      <c r="AX17" s="79">
        <v>904.67395133514651</v>
      </c>
      <c r="AY17" s="79">
        <v>135.79352336579984</v>
      </c>
      <c r="AZ17" s="79">
        <v>123.11499138376496</v>
      </c>
      <c r="BA17" s="79">
        <v>-219.94471155530186</v>
      </c>
      <c r="BB17" s="79">
        <v>0.34185416098353016</v>
      </c>
      <c r="BC17" s="79">
        <v>-54.810902472567022</v>
      </c>
      <c r="BD17" s="79">
        <v>-75.084648200180254</v>
      </c>
      <c r="BE17" s="79">
        <v>189.10088793742068</v>
      </c>
      <c r="BF17" s="79">
        <v>84.943111218693502</v>
      </c>
      <c r="BG17" s="79">
        <v>-77.696893441244129</v>
      </c>
      <c r="BH17" s="79">
        <v>9.3377385100927768</v>
      </c>
      <c r="BI17" s="79">
        <v>191.7352603846756</v>
      </c>
      <c r="BJ17" s="79">
        <v>-13.114237660265076</v>
      </c>
      <c r="BK17" s="79">
        <v>-63.730257031263022</v>
      </c>
      <c r="BL17" s="79">
        <v>27.062054146400214</v>
      </c>
      <c r="BM17" s="79">
        <v>-103.23763171173766</v>
      </c>
      <c r="BN17" s="79">
        <v>153.08905390821724</v>
      </c>
      <c r="BO17" s="81"/>
      <c r="BP17" s="119">
        <v>28.998826597428785</v>
      </c>
      <c r="BQ17" s="120">
        <v>550.97770535114694</v>
      </c>
      <c r="BR17" s="39"/>
      <c r="BS17" s="173">
        <v>-0.10015839794722214</v>
      </c>
      <c r="BT17" s="42">
        <v>-0.25718692203771865</v>
      </c>
      <c r="BU17" s="42">
        <v>0.83184103294003076</v>
      </c>
      <c r="BV17" s="42">
        <v>0.14267580903026866</v>
      </c>
      <c r="BW17" s="42">
        <v>0.14857336784507758</v>
      </c>
      <c r="BX17" s="42">
        <v>-0.20975232360961871</v>
      </c>
      <c r="BY17" s="42">
        <v>3.2611872475363235E-4</v>
      </c>
      <c r="BZ17" s="42">
        <v>-4.9689795634879741E-2</v>
      </c>
      <c r="CA17" s="42">
        <v>-6.3731181224663036E-2</v>
      </c>
      <c r="CB17" s="42">
        <v>0.19119537595966274</v>
      </c>
      <c r="CC17" s="42">
        <v>9.395299811350033E-2</v>
      </c>
      <c r="CD17" s="42">
        <v>-7.9137264297254983E-2</v>
      </c>
      <c r="CE17" s="42">
        <v>9.6021693533998587E-3</v>
      </c>
      <c r="CF17" s="42">
        <v>0.24558582648503724</v>
      </c>
      <c r="CG17" s="42">
        <v>-1.6519994407890759E-2</v>
      </c>
      <c r="CH17" s="42">
        <v>-7.4314882855383568E-2</v>
      </c>
      <c r="CI17" s="42">
        <v>3.2584920413031293E-2</v>
      </c>
      <c r="CJ17" s="42">
        <v>-0.11056284528274041</v>
      </c>
      <c r="CK17" s="42">
        <v>0.19610281340890445</v>
      </c>
      <c r="CL17" s="80"/>
      <c r="CM17" s="63">
        <v>4.9020359209278663E-2</v>
      </c>
      <c r="CN17" s="64">
        <v>0.70578709180423416</v>
      </c>
    </row>
    <row r="18" spans="1:92" ht="12" x14ac:dyDescent="0.3">
      <c r="A18" s="35" t="s">
        <v>132</v>
      </c>
      <c r="B18" s="98">
        <v>17</v>
      </c>
      <c r="C18" s="59">
        <v>31</v>
      </c>
      <c r="D18" s="59">
        <v>8</v>
      </c>
      <c r="E18" s="37">
        <v>13</v>
      </c>
      <c r="F18" s="37">
        <v>9</v>
      </c>
      <c r="G18" s="37">
        <v>23</v>
      </c>
      <c r="H18" s="37">
        <v>18</v>
      </c>
      <c r="I18" s="37">
        <v>19</v>
      </c>
      <c r="J18" s="37">
        <v>22</v>
      </c>
      <c r="K18" s="37">
        <v>17</v>
      </c>
      <c r="L18" s="37">
        <v>29</v>
      </c>
      <c r="M18" s="37">
        <v>13</v>
      </c>
      <c r="N18" s="37">
        <v>21</v>
      </c>
      <c r="O18" s="37">
        <v>22</v>
      </c>
      <c r="P18" s="37">
        <v>34</v>
      </c>
      <c r="Q18" s="37">
        <v>21</v>
      </c>
      <c r="R18" s="37">
        <v>39</v>
      </c>
      <c r="S18" s="37">
        <v>26</v>
      </c>
      <c r="T18" s="37">
        <v>7</v>
      </c>
      <c r="U18" s="37">
        <v>26</v>
      </c>
      <c r="V18" s="78"/>
      <c r="W18" s="60">
        <v>2004</v>
      </c>
      <c r="Y18" s="79">
        <v>1326.5795355870232</v>
      </c>
      <c r="Z18" s="79">
        <v>1299.8769389173872</v>
      </c>
      <c r="AA18" s="79">
        <v>2395.7500643659509</v>
      </c>
      <c r="AB18" s="79">
        <v>1512.1505074140075</v>
      </c>
      <c r="AC18" s="79">
        <v>1672.3063029141517</v>
      </c>
      <c r="AD18" s="79">
        <v>1216.1427945095604</v>
      </c>
      <c r="AE18" s="79">
        <v>1244.3317771658496</v>
      </c>
      <c r="AF18" s="79">
        <v>1318.360218613353</v>
      </c>
      <c r="AG18" s="79">
        <v>1212.5268058223048</v>
      </c>
      <c r="AH18" s="79">
        <v>1592.7686196702923</v>
      </c>
      <c r="AI18" s="79">
        <v>1004.8920289893506</v>
      </c>
      <c r="AJ18" s="79">
        <v>1450.207114420326</v>
      </c>
      <c r="AK18" s="79">
        <v>1312.8224892404226</v>
      </c>
      <c r="AL18" s="79">
        <v>1164.1396826666055</v>
      </c>
      <c r="AM18" s="79">
        <v>699.7049827831471</v>
      </c>
      <c r="AN18" s="79">
        <v>993.18798825141823</v>
      </c>
      <c r="AO18" s="79">
        <v>673.38375524622825</v>
      </c>
      <c r="AP18" s="79">
        <v>855.20817287233513</v>
      </c>
      <c r="AQ18" s="79">
        <v>1504.3884938709623</v>
      </c>
      <c r="AR18" s="79">
        <v>887.5279249447442</v>
      </c>
      <c r="AS18" s="80"/>
      <c r="AT18" s="60">
        <v>2021</v>
      </c>
      <c r="AU18" s="39"/>
      <c r="AV18" s="184">
        <v>26.702596669636023</v>
      </c>
      <c r="AW18" s="79">
        <v>-1095.8731254485638</v>
      </c>
      <c r="AX18" s="79">
        <v>883.59955695194344</v>
      </c>
      <c r="AY18" s="79">
        <v>-160.15579550014422</v>
      </c>
      <c r="AZ18" s="79">
        <v>456.16350840459131</v>
      </c>
      <c r="BA18" s="79">
        <v>-28.188982656289227</v>
      </c>
      <c r="BB18" s="79">
        <v>-74.028441447503383</v>
      </c>
      <c r="BC18" s="79">
        <v>105.8334127910482</v>
      </c>
      <c r="BD18" s="79">
        <v>-380.24181384798749</v>
      </c>
      <c r="BE18" s="79">
        <v>587.87659068094172</v>
      </c>
      <c r="BF18" s="79">
        <v>-445.31508543097539</v>
      </c>
      <c r="BG18" s="79">
        <v>137.38462517990342</v>
      </c>
      <c r="BH18" s="79">
        <v>148.68280657381706</v>
      </c>
      <c r="BI18" s="79">
        <v>464.43469988345839</v>
      </c>
      <c r="BJ18" s="79">
        <v>-293.48300546827113</v>
      </c>
      <c r="BK18" s="79">
        <v>319.80423300518999</v>
      </c>
      <c r="BL18" s="79">
        <v>-181.82441762610688</v>
      </c>
      <c r="BM18" s="79">
        <v>-649.18032099862717</v>
      </c>
      <c r="BN18" s="79">
        <v>616.86056892621809</v>
      </c>
      <c r="BO18" s="81"/>
      <c r="BP18" s="119">
        <v>23.10797950748837</v>
      </c>
      <c r="BQ18" s="120">
        <v>439.051610642279</v>
      </c>
      <c r="BR18" s="39"/>
      <c r="BS18" s="173">
        <v>2.0542403569275836E-2</v>
      </c>
      <c r="BT18" s="42">
        <v>-0.45742381133509136</v>
      </c>
      <c r="BU18" s="42">
        <v>0.58433307572208837</v>
      </c>
      <c r="BV18" s="42">
        <v>-9.5769414503226846E-2</v>
      </c>
      <c r="BW18" s="42">
        <v>0.37509041739506466</v>
      </c>
      <c r="BX18" s="42">
        <v>-2.2653912062339021E-2</v>
      </c>
      <c r="BY18" s="42">
        <v>-5.6151907803594248E-2</v>
      </c>
      <c r="BZ18" s="42">
        <v>8.7283359248519599E-2</v>
      </c>
      <c r="CA18" s="42">
        <v>-0.23873010125394023</v>
      </c>
      <c r="CB18" s="42">
        <v>0.5850146818979014</v>
      </c>
      <c r="CC18" s="42">
        <v>-0.30706999090193809</v>
      </c>
      <c r="CD18" s="42">
        <v>0.1046482874157586</v>
      </c>
      <c r="CE18" s="42">
        <v>0.12771904333098649</v>
      </c>
      <c r="CF18" s="42">
        <v>0.66375788555359794</v>
      </c>
      <c r="CG18" s="42">
        <v>-0.29549592719598827</v>
      </c>
      <c r="CH18" s="42">
        <v>0.47492121767661444</v>
      </c>
      <c r="CI18" s="42">
        <v>-0.21260837231644358</v>
      </c>
      <c r="CJ18" s="42">
        <v>-0.43152438591723907</v>
      </c>
      <c r="CK18" s="42">
        <v>0.69503229316939263</v>
      </c>
      <c r="CL18" s="80"/>
      <c r="CM18" s="63">
        <v>8.4258675878389436E-2</v>
      </c>
      <c r="CN18" s="64">
        <v>0.49469047485983442</v>
      </c>
    </row>
    <row r="19" spans="1:92" ht="12" x14ac:dyDescent="0.3">
      <c r="A19" s="35" t="s">
        <v>64</v>
      </c>
      <c r="B19" s="98">
        <v>18</v>
      </c>
      <c r="C19" s="59">
        <v>29</v>
      </c>
      <c r="D19" s="59">
        <v>19</v>
      </c>
      <c r="E19" s="37">
        <v>22</v>
      </c>
      <c r="F19" s="37">
        <v>18</v>
      </c>
      <c r="G19" s="37">
        <v>24</v>
      </c>
      <c r="H19" s="37">
        <v>28</v>
      </c>
      <c r="I19" s="37">
        <v>23</v>
      </c>
      <c r="J19" s="37">
        <v>28</v>
      </c>
      <c r="K19" s="37">
        <v>30</v>
      </c>
      <c r="L19" s="37">
        <v>34</v>
      </c>
      <c r="M19" s="37">
        <v>34</v>
      </c>
      <c r="N19" s="37">
        <v>32</v>
      </c>
      <c r="O19" s="37">
        <v>35</v>
      </c>
      <c r="P19" s="37">
        <v>29</v>
      </c>
      <c r="Q19" s="37">
        <v>34</v>
      </c>
      <c r="R19" s="37">
        <v>32</v>
      </c>
      <c r="S19" s="37">
        <v>32</v>
      </c>
      <c r="T19" s="37">
        <v>37</v>
      </c>
      <c r="U19" s="37">
        <v>22</v>
      </c>
      <c r="V19" s="78"/>
      <c r="W19" s="60">
        <v>2023</v>
      </c>
      <c r="Y19" s="79">
        <v>1317.8706590357933</v>
      </c>
      <c r="Z19" s="79">
        <v>1329.6715173161235</v>
      </c>
      <c r="AA19" s="79">
        <v>1537.2628007431754</v>
      </c>
      <c r="AB19" s="79">
        <v>1024.7835949951461</v>
      </c>
      <c r="AC19" s="79">
        <v>1168.6204850631593</v>
      </c>
      <c r="AD19" s="79">
        <v>1148.9456614890109</v>
      </c>
      <c r="AE19" s="79">
        <v>1019.6896085916367</v>
      </c>
      <c r="AF19" s="79">
        <v>1074.6262908288902</v>
      </c>
      <c r="AG19" s="79">
        <v>1064.7325409217228</v>
      </c>
      <c r="AH19" s="79">
        <v>979.92953765057428</v>
      </c>
      <c r="AI19" s="79">
        <v>940.58022539095612</v>
      </c>
      <c r="AJ19" s="79">
        <v>867.82369141548111</v>
      </c>
      <c r="AK19" s="79">
        <v>885.81057929709743</v>
      </c>
      <c r="AL19" s="79">
        <v>900.8649671824777</v>
      </c>
      <c r="AM19" s="79">
        <v>805.86896035181985</v>
      </c>
      <c r="AN19" s="79">
        <v>782.86153244466277</v>
      </c>
      <c r="AO19" s="79">
        <v>743.61081474690286</v>
      </c>
      <c r="AP19" s="79">
        <v>765.825580755288</v>
      </c>
      <c r="AQ19" s="79">
        <v>689.49869018769448</v>
      </c>
      <c r="AR19" s="79">
        <v>975.70195901349314</v>
      </c>
      <c r="AS19" s="80"/>
      <c r="AT19" s="60">
        <v>2021</v>
      </c>
      <c r="AU19" s="39"/>
      <c r="AV19" s="184">
        <v>-11.800858280330203</v>
      </c>
      <c r="AW19" s="79">
        <v>-207.59128342705185</v>
      </c>
      <c r="AX19" s="79">
        <v>512.47920574802924</v>
      </c>
      <c r="AY19" s="79">
        <v>-143.83689006801319</v>
      </c>
      <c r="AZ19" s="79">
        <v>19.674823574148377</v>
      </c>
      <c r="BA19" s="79">
        <v>129.25605289737427</v>
      </c>
      <c r="BB19" s="79">
        <v>-54.936682237253535</v>
      </c>
      <c r="BC19" s="79">
        <v>9.8937499071673756</v>
      </c>
      <c r="BD19" s="79">
        <v>84.803003271148555</v>
      </c>
      <c r="BE19" s="79">
        <v>39.349312259618159</v>
      </c>
      <c r="BF19" s="79">
        <v>72.756533975475008</v>
      </c>
      <c r="BG19" s="79">
        <v>-17.986887881616326</v>
      </c>
      <c r="BH19" s="79">
        <v>-15.054387885380265</v>
      </c>
      <c r="BI19" s="79">
        <v>94.996006830657848</v>
      </c>
      <c r="BJ19" s="79">
        <v>23.00742790715708</v>
      </c>
      <c r="BK19" s="79">
        <v>39.25071769775991</v>
      </c>
      <c r="BL19" s="79">
        <v>-22.214766008385141</v>
      </c>
      <c r="BM19" s="79">
        <v>76.326890567593523</v>
      </c>
      <c r="BN19" s="79">
        <v>-286.20326882579866</v>
      </c>
      <c r="BO19" s="81"/>
      <c r="BP19" s="119">
        <v>18.008878948542115</v>
      </c>
      <c r="BQ19" s="120">
        <v>342.16870002230019</v>
      </c>
      <c r="BR19" s="39"/>
      <c r="BS19" s="173">
        <v>-8.8750177217826742E-3</v>
      </c>
      <c r="BT19" s="42">
        <v>-0.13503955428225656</v>
      </c>
      <c r="BU19" s="42">
        <v>0.5000852943498344</v>
      </c>
      <c r="BV19" s="42">
        <v>-0.12308263624202975</v>
      </c>
      <c r="BW19" s="42">
        <v>1.7124242019113556E-2</v>
      </c>
      <c r="BX19" s="42">
        <v>0.12676019428686613</v>
      </c>
      <c r="BY19" s="42">
        <v>-5.1121662205825369E-2</v>
      </c>
      <c r="BZ19" s="42">
        <v>9.2922396253640738E-3</v>
      </c>
      <c r="CA19" s="42">
        <v>8.6539899056893077E-2</v>
      </c>
      <c r="CB19" s="42">
        <v>4.1835147281841234E-2</v>
      </c>
      <c r="CC19" s="42">
        <v>8.3837920876306038E-2</v>
      </c>
      <c r="CD19" s="42">
        <v>-2.0305569048282512E-2</v>
      </c>
      <c r="CE19" s="42">
        <v>-1.6711037096340808E-2</v>
      </c>
      <c r="CF19" s="42">
        <v>0.11788021564844153</v>
      </c>
      <c r="CG19" s="42">
        <v>2.9388885458851322E-2</v>
      </c>
      <c r="CH19" s="42">
        <v>5.2783952195637918E-2</v>
      </c>
      <c r="CI19" s="42">
        <v>-2.9007605082186028E-2</v>
      </c>
      <c r="CJ19" s="42">
        <v>0.11069910886533507</v>
      </c>
      <c r="CK19" s="42">
        <v>-0.29333062845868563</v>
      </c>
      <c r="CL19" s="80"/>
      <c r="CM19" s="63">
        <v>2.6250178396162897E-2</v>
      </c>
      <c r="CN19" s="64">
        <v>0.35068977453756278</v>
      </c>
    </row>
    <row r="20" spans="1:92" ht="12" x14ac:dyDescent="0.3">
      <c r="A20" s="35" t="s">
        <v>96</v>
      </c>
      <c r="B20" s="98">
        <v>19</v>
      </c>
      <c r="C20" s="59">
        <v>19</v>
      </c>
      <c r="D20" s="59">
        <v>14</v>
      </c>
      <c r="E20" s="37">
        <v>30</v>
      </c>
      <c r="F20" s="37">
        <v>17</v>
      </c>
      <c r="G20" s="37">
        <v>30</v>
      </c>
      <c r="H20" s="37">
        <v>30</v>
      </c>
      <c r="I20" s="37">
        <v>26</v>
      </c>
      <c r="J20" s="37">
        <v>32</v>
      </c>
      <c r="K20" s="37">
        <v>37</v>
      </c>
      <c r="L20" s="37">
        <v>33</v>
      </c>
      <c r="M20" s="37">
        <v>32</v>
      </c>
      <c r="N20" s="37">
        <v>34</v>
      </c>
      <c r="O20" s="37">
        <v>38</v>
      </c>
      <c r="P20" s="37">
        <v>38</v>
      </c>
      <c r="Q20" s="37">
        <v>29</v>
      </c>
      <c r="R20" s="37">
        <v>37</v>
      </c>
      <c r="S20" s="37">
        <v>39</v>
      </c>
      <c r="T20" s="37">
        <v>36</v>
      </c>
      <c r="U20" s="37">
        <v>40</v>
      </c>
      <c r="V20" s="78"/>
      <c r="W20" s="60">
        <v>2021</v>
      </c>
      <c r="Y20" s="79">
        <v>1306.6119771471881</v>
      </c>
      <c r="Z20" s="79">
        <v>1573.8254665659131</v>
      </c>
      <c r="AA20" s="79">
        <v>1875.3307917642121</v>
      </c>
      <c r="AB20" s="79">
        <v>912.58707513376783</v>
      </c>
      <c r="AC20" s="79">
        <v>1191.2490223691316</v>
      </c>
      <c r="AD20" s="79">
        <v>986.46024485030671</v>
      </c>
      <c r="AE20" s="79">
        <v>922.36851252689155</v>
      </c>
      <c r="AF20" s="79">
        <v>1051.2050314035073</v>
      </c>
      <c r="AG20" s="79">
        <v>1005.23124752333</v>
      </c>
      <c r="AH20" s="79">
        <v>817.61226948749413</v>
      </c>
      <c r="AI20" s="79">
        <v>949.82122051842737</v>
      </c>
      <c r="AJ20" s="79">
        <v>878.59200113061468</v>
      </c>
      <c r="AK20" s="79">
        <v>837.95624861702311</v>
      </c>
      <c r="AL20" s="79">
        <v>813.65759415598632</v>
      </c>
      <c r="AM20" s="79">
        <v>667.29059725623119</v>
      </c>
      <c r="AN20" s="79">
        <v>817.26964146147031</v>
      </c>
      <c r="AO20" s="79">
        <v>693.62602200978722</v>
      </c>
      <c r="AP20" s="79">
        <v>662.38207721167248</v>
      </c>
      <c r="AQ20" s="79">
        <v>690.31271532260928</v>
      </c>
      <c r="AR20" s="79">
        <v>650.64124291396297</v>
      </c>
      <c r="AS20" s="80"/>
      <c r="AT20" s="60">
        <v>2021</v>
      </c>
      <c r="AU20" s="39"/>
      <c r="AV20" s="184">
        <v>-267.21348941872498</v>
      </c>
      <c r="AW20" s="79">
        <v>-301.50532519829903</v>
      </c>
      <c r="AX20" s="79">
        <v>962.74371663044428</v>
      </c>
      <c r="AY20" s="79">
        <v>-278.66194723536375</v>
      </c>
      <c r="AZ20" s="79">
        <v>204.78877751882487</v>
      </c>
      <c r="BA20" s="79">
        <v>64.091732323415158</v>
      </c>
      <c r="BB20" s="79">
        <v>-128.83651887661574</v>
      </c>
      <c r="BC20" s="79">
        <v>45.97378388017728</v>
      </c>
      <c r="BD20" s="79">
        <v>187.61897803583588</v>
      </c>
      <c r="BE20" s="79">
        <v>-132.20895103093324</v>
      </c>
      <c r="BF20" s="79">
        <v>71.229219387812691</v>
      </c>
      <c r="BG20" s="79">
        <v>40.635752513591569</v>
      </c>
      <c r="BH20" s="79">
        <v>24.29865446103679</v>
      </c>
      <c r="BI20" s="79">
        <v>146.36699689975512</v>
      </c>
      <c r="BJ20" s="79">
        <v>-149.97904420523912</v>
      </c>
      <c r="BK20" s="79">
        <v>123.64361945168309</v>
      </c>
      <c r="BL20" s="79">
        <v>31.24394479811474</v>
      </c>
      <c r="BM20" s="79">
        <v>-27.930638110936798</v>
      </c>
      <c r="BN20" s="79">
        <v>39.671472408646309</v>
      </c>
      <c r="BO20" s="81"/>
      <c r="BP20" s="119">
        <v>34.524775485959218</v>
      </c>
      <c r="BQ20" s="120">
        <v>655.97073423322513</v>
      </c>
      <c r="BR20" s="39"/>
      <c r="BS20" s="173">
        <v>-0.16978597379148064</v>
      </c>
      <c r="BT20" s="42">
        <v>-0.16077447590707916</v>
      </c>
      <c r="BU20" s="42">
        <v>1.0549609378253844</v>
      </c>
      <c r="BV20" s="42">
        <v>-0.23392417706347124</v>
      </c>
      <c r="BW20" s="42">
        <v>0.20759962561887235</v>
      </c>
      <c r="BX20" s="42">
        <v>6.9486036711976951E-2</v>
      </c>
      <c r="BY20" s="42">
        <v>-0.12256078978674667</v>
      </c>
      <c r="BZ20" s="42">
        <v>4.5734535206149562E-2</v>
      </c>
      <c r="CA20" s="42">
        <v>0.22947182306038716</v>
      </c>
      <c r="CB20" s="42">
        <v>-0.13919351155238613</v>
      </c>
      <c r="CC20" s="42">
        <v>8.1072009870510442E-2</v>
      </c>
      <c r="CD20" s="42">
        <v>4.8493883279297156E-2</v>
      </c>
      <c r="CE20" s="42">
        <v>2.9863488813426375E-2</v>
      </c>
      <c r="CF20" s="42">
        <v>0.21934521106934168</v>
      </c>
      <c r="CG20" s="42">
        <v>-0.18351231539329094</v>
      </c>
      <c r="CH20" s="42">
        <v>0.17825689280431645</v>
      </c>
      <c r="CI20" s="42">
        <v>4.7169067329897452E-2</v>
      </c>
      <c r="CJ20" s="42">
        <v>-4.0460848382147696E-2</v>
      </c>
      <c r="CK20" s="42">
        <v>6.0972883045307125E-2</v>
      </c>
      <c r="CL20" s="80"/>
      <c r="CM20" s="63">
        <v>6.4327068566224457E-2</v>
      </c>
      <c r="CN20" s="64">
        <v>1.0081911366322145</v>
      </c>
    </row>
    <row r="21" spans="1:92" ht="12" x14ac:dyDescent="0.3">
      <c r="A21" s="35" t="s">
        <v>123</v>
      </c>
      <c r="B21" s="98">
        <v>20</v>
      </c>
      <c r="C21" s="59">
        <v>13</v>
      </c>
      <c r="D21" s="59">
        <v>27</v>
      </c>
      <c r="E21" s="37">
        <v>17</v>
      </c>
      <c r="F21" s="37">
        <v>22</v>
      </c>
      <c r="G21" s="37">
        <v>10</v>
      </c>
      <c r="H21" s="37">
        <v>17</v>
      </c>
      <c r="I21" s="37">
        <v>5</v>
      </c>
      <c r="J21" s="37">
        <v>25</v>
      </c>
      <c r="K21" s="37">
        <v>8</v>
      </c>
      <c r="L21" s="37">
        <v>18</v>
      </c>
      <c r="M21" s="37">
        <v>16</v>
      </c>
      <c r="N21" s="37">
        <v>26</v>
      </c>
      <c r="O21" s="37">
        <v>20</v>
      </c>
      <c r="P21" s="37">
        <v>28</v>
      </c>
      <c r="Q21" s="37">
        <v>13</v>
      </c>
      <c r="R21" s="37">
        <v>13</v>
      </c>
      <c r="S21" s="37">
        <v>6</v>
      </c>
      <c r="T21" s="37">
        <v>21</v>
      </c>
      <c r="U21" s="37">
        <v>25</v>
      </c>
      <c r="V21" s="78"/>
      <c r="W21" s="60">
        <v>2015</v>
      </c>
      <c r="Y21" s="79">
        <v>1292.3016123629361</v>
      </c>
      <c r="Z21" s="79">
        <v>1790.5950270229464</v>
      </c>
      <c r="AA21" s="79">
        <v>1075.1030331569107</v>
      </c>
      <c r="AB21" s="79">
        <v>1280.2646683940525</v>
      </c>
      <c r="AC21" s="79">
        <v>1086.6878071018127</v>
      </c>
      <c r="AD21" s="79">
        <v>1797.0764301669142</v>
      </c>
      <c r="AE21" s="79">
        <v>1338.7275139693133</v>
      </c>
      <c r="AF21" s="79">
        <v>2042.4141814161105</v>
      </c>
      <c r="AG21" s="79">
        <v>1113.8295084136514</v>
      </c>
      <c r="AH21" s="79">
        <v>1856.3422205658753</v>
      </c>
      <c r="AI21" s="79">
        <v>1286.0250644589116</v>
      </c>
      <c r="AJ21" s="79">
        <v>1356.069650060557</v>
      </c>
      <c r="AK21" s="79">
        <v>1026.4719628490584</v>
      </c>
      <c r="AL21" s="79">
        <v>1186.3340053722761</v>
      </c>
      <c r="AM21" s="79">
        <v>820.05163160410984</v>
      </c>
      <c r="AN21" s="79">
        <v>1126.2071192384783</v>
      </c>
      <c r="AO21" s="79">
        <v>1131.4460520500043</v>
      </c>
      <c r="AP21" s="79">
        <v>1697.5609979691924</v>
      </c>
      <c r="AQ21" s="79">
        <v>1028.7880873409374</v>
      </c>
      <c r="AR21" s="79">
        <v>899.53557048100151</v>
      </c>
      <c r="AS21" s="80"/>
      <c r="AT21" s="60">
        <v>2015</v>
      </c>
      <c r="AU21" s="39"/>
      <c r="AV21" s="184">
        <v>-498.29341466001028</v>
      </c>
      <c r="AW21" s="79">
        <v>715.49199386603573</v>
      </c>
      <c r="AX21" s="79">
        <v>-205.16163523714181</v>
      </c>
      <c r="AY21" s="79">
        <v>193.57686129223976</v>
      </c>
      <c r="AZ21" s="79">
        <v>-710.38862306510146</v>
      </c>
      <c r="BA21" s="79">
        <v>458.34891619760083</v>
      </c>
      <c r="BB21" s="79">
        <v>-703.68666744679717</v>
      </c>
      <c r="BC21" s="79">
        <v>928.58467300245911</v>
      </c>
      <c r="BD21" s="79">
        <v>-742.51271215222391</v>
      </c>
      <c r="BE21" s="79">
        <v>570.31715610696369</v>
      </c>
      <c r="BF21" s="79">
        <v>-70.044585601645394</v>
      </c>
      <c r="BG21" s="79">
        <v>329.59768721149862</v>
      </c>
      <c r="BH21" s="79">
        <v>-159.86204252321772</v>
      </c>
      <c r="BI21" s="79">
        <v>366.28237376816628</v>
      </c>
      <c r="BJ21" s="79">
        <v>-306.15548763436846</v>
      </c>
      <c r="BK21" s="79">
        <v>-5.2389328115259559</v>
      </c>
      <c r="BL21" s="79">
        <v>-566.11494591918813</v>
      </c>
      <c r="BM21" s="79">
        <v>668.77291062825498</v>
      </c>
      <c r="BN21" s="79">
        <v>129.25251685993589</v>
      </c>
      <c r="BO21" s="81"/>
      <c r="BP21" s="119">
        <v>20.671896941154454</v>
      </c>
      <c r="BQ21" s="120">
        <v>392.7660418819346</v>
      </c>
      <c r="BR21" s="39"/>
      <c r="BS21" s="173">
        <v>-0.27828370298139149</v>
      </c>
      <c r="BT21" s="42">
        <v>0.6655101620958872</v>
      </c>
      <c r="BU21" s="42">
        <v>-0.16024939241234704</v>
      </c>
      <c r="BV21" s="42">
        <v>0.17813475041052285</v>
      </c>
      <c r="BW21" s="42">
        <v>-0.39530239846232906</v>
      </c>
      <c r="BX21" s="42">
        <v>0.34237655640512021</v>
      </c>
      <c r="BY21" s="42">
        <v>-0.34453671241104245</v>
      </c>
      <c r="BZ21" s="42">
        <v>0.83368654357611383</v>
      </c>
      <c r="CA21" s="42">
        <v>-0.39998697649934456</v>
      </c>
      <c r="CB21" s="42">
        <v>0.44347281547496253</v>
      </c>
      <c r="CC21" s="42">
        <v>-5.1652646011594916E-2</v>
      </c>
      <c r="CD21" s="42">
        <v>0.32109760338380089</v>
      </c>
      <c r="CE21" s="42">
        <v>-0.13475298002020297</v>
      </c>
      <c r="CF21" s="42">
        <v>0.44665769770090979</v>
      </c>
      <c r="CG21" s="42">
        <v>-0.27184652130541098</v>
      </c>
      <c r="CH21" s="42">
        <v>-4.6302983708624845E-3</v>
      </c>
      <c r="CI21" s="42">
        <v>-0.33348724823227949</v>
      </c>
      <c r="CJ21" s="42">
        <v>0.65005895660864654</v>
      </c>
      <c r="CK21" s="42">
        <v>0.14368805537153095</v>
      </c>
      <c r="CL21" s="80"/>
      <c r="CM21" s="63">
        <v>8.6839698122141554E-2</v>
      </c>
      <c r="CN21" s="64">
        <v>0.43663202965049397</v>
      </c>
    </row>
    <row r="22" spans="1:92" ht="12" x14ac:dyDescent="0.3">
      <c r="A22" s="35" t="s">
        <v>160</v>
      </c>
      <c r="B22" s="98">
        <v>24</v>
      </c>
      <c r="C22" s="59">
        <v>34</v>
      </c>
      <c r="D22" s="59">
        <v>22</v>
      </c>
      <c r="E22" s="37">
        <v>32</v>
      </c>
      <c r="F22" s="37">
        <v>31</v>
      </c>
      <c r="G22" s="37">
        <v>27</v>
      </c>
      <c r="H22" s="37">
        <v>24</v>
      </c>
      <c r="I22" s="37">
        <v>35</v>
      </c>
      <c r="J22" s="37">
        <v>38</v>
      </c>
      <c r="K22" s="37">
        <v>28</v>
      </c>
      <c r="L22" s="37">
        <v>35</v>
      </c>
      <c r="M22" s="37">
        <v>26</v>
      </c>
      <c r="N22" s="37">
        <v>31</v>
      </c>
      <c r="O22" s="37">
        <v>25</v>
      </c>
      <c r="P22" s="37">
        <v>27</v>
      </c>
      <c r="Q22" s="37">
        <v>19</v>
      </c>
      <c r="R22" s="37">
        <v>17</v>
      </c>
      <c r="S22" s="37">
        <v>21</v>
      </c>
      <c r="T22" s="37">
        <v>32</v>
      </c>
      <c r="U22" s="37">
        <v>7</v>
      </c>
      <c r="V22" s="78"/>
      <c r="W22" s="60">
        <v>2003</v>
      </c>
      <c r="Y22" s="79">
        <v>1237.1663091720927</v>
      </c>
      <c r="Z22" s="79">
        <v>1167.6882772109277</v>
      </c>
      <c r="AA22" s="79">
        <v>1295.398159679879</v>
      </c>
      <c r="AB22" s="79">
        <v>860.24492852093817</v>
      </c>
      <c r="AC22" s="79">
        <v>874.40336377714345</v>
      </c>
      <c r="AD22" s="79">
        <v>1096.3121961825038</v>
      </c>
      <c r="AE22" s="79">
        <v>1059.4223042318799</v>
      </c>
      <c r="AF22" s="79">
        <v>792.9185071243345</v>
      </c>
      <c r="AG22" s="79">
        <v>861.62234098692045</v>
      </c>
      <c r="AH22" s="79">
        <v>1045.4724670040698</v>
      </c>
      <c r="AI22" s="79">
        <v>871.43979896079509</v>
      </c>
      <c r="AJ22" s="79">
        <v>1061.6173412853259</v>
      </c>
      <c r="AK22" s="79">
        <v>908.71765530855851</v>
      </c>
      <c r="AL22" s="79">
        <v>996.92816922279656</v>
      </c>
      <c r="AM22" s="79">
        <v>828.8069957503908</v>
      </c>
      <c r="AN22" s="79">
        <v>1058.0718292880722</v>
      </c>
      <c r="AO22" s="79">
        <v>1068.7249838473028</v>
      </c>
      <c r="AP22" s="79">
        <v>998.37358926723834</v>
      </c>
      <c r="AQ22" s="79">
        <v>748.13550381568587</v>
      </c>
      <c r="AR22" s="79">
        <v>1550.1488478050219</v>
      </c>
      <c r="AS22" s="80"/>
      <c r="AT22" s="60">
        <v>2003</v>
      </c>
      <c r="AU22" s="39"/>
      <c r="AV22" s="184">
        <v>69.478031961165016</v>
      </c>
      <c r="AW22" s="79">
        <v>-127.70988246895126</v>
      </c>
      <c r="AX22" s="79">
        <v>435.1532311589408</v>
      </c>
      <c r="AY22" s="79">
        <v>-14.15843525620528</v>
      </c>
      <c r="AZ22" s="79">
        <v>-221.90883240536039</v>
      </c>
      <c r="BA22" s="79">
        <v>36.889891950623905</v>
      </c>
      <c r="BB22" s="79">
        <v>266.50379710754544</v>
      </c>
      <c r="BC22" s="79">
        <v>-68.703833862585952</v>
      </c>
      <c r="BD22" s="79">
        <v>-183.85012601714936</v>
      </c>
      <c r="BE22" s="79">
        <v>174.03266804327473</v>
      </c>
      <c r="BF22" s="79">
        <v>-190.1775423245308</v>
      </c>
      <c r="BG22" s="79">
        <v>152.89968597676739</v>
      </c>
      <c r="BH22" s="79">
        <v>-88.210513914238049</v>
      </c>
      <c r="BI22" s="79">
        <v>168.12117347240576</v>
      </c>
      <c r="BJ22" s="79">
        <v>-229.2648335376814</v>
      </c>
      <c r="BK22" s="79">
        <v>-10.653154559230643</v>
      </c>
      <c r="BL22" s="79">
        <v>70.351394580064493</v>
      </c>
      <c r="BM22" s="79">
        <v>250.23808545155248</v>
      </c>
      <c r="BN22" s="79">
        <v>-802.01334398933602</v>
      </c>
      <c r="BO22" s="81"/>
      <c r="BP22" s="119">
        <v>-16.472765191206797</v>
      </c>
      <c r="BQ22" s="120">
        <v>-312.98253863292916</v>
      </c>
      <c r="BR22" s="39"/>
      <c r="BS22" s="173">
        <v>5.9500496251547741E-2</v>
      </c>
      <c r="BT22" s="42">
        <v>-9.8587358268681813E-2</v>
      </c>
      <c r="BU22" s="42">
        <v>0.50584806341970689</v>
      </c>
      <c r="BV22" s="42">
        <v>-1.6192109777626418E-2</v>
      </c>
      <c r="BW22" s="42">
        <v>-0.2024139047053154</v>
      </c>
      <c r="BX22" s="42">
        <v>3.482076203537221E-2</v>
      </c>
      <c r="BY22" s="42">
        <v>0.33610490197040632</v>
      </c>
      <c r="BZ22" s="42">
        <v>-7.9737758173599738E-2</v>
      </c>
      <c r="CA22" s="42">
        <v>-0.17585362773253566</v>
      </c>
      <c r="CB22" s="42">
        <v>0.19970704602981337</v>
      </c>
      <c r="CC22" s="42">
        <v>-0.17913944594601128</v>
      </c>
      <c r="CD22" s="42">
        <v>0.16825873810589687</v>
      </c>
      <c r="CE22" s="42">
        <v>-8.8482316617662482E-2</v>
      </c>
      <c r="CF22" s="42">
        <v>0.20284719402035334</v>
      </c>
      <c r="CG22" s="42">
        <v>-0.21668172915249351</v>
      </c>
      <c r="CH22" s="42">
        <v>-9.9680972375889576E-3</v>
      </c>
      <c r="CI22" s="42">
        <v>7.0466001240777398E-2</v>
      </c>
      <c r="CJ22" s="42">
        <v>0.33448230190289463</v>
      </c>
      <c r="CK22" s="42">
        <v>-0.5173782795922921</v>
      </c>
      <c r="CL22" s="80"/>
      <c r="CM22" s="63">
        <v>1.7242151461734811E-2</v>
      </c>
      <c r="CN22" s="64">
        <v>-0.20190482938209831</v>
      </c>
    </row>
    <row r="23" spans="1:92" ht="12" x14ac:dyDescent="0.3">
      <c r="A23" s="35" t="s">
        <v>186</v>
      </c>
      <c r="B23" s="98">
        <v>25</v>
      </c>
      <c r="C23" s="59">
        <v>32</v>
      </c>
      <c r="D23" s="59">
        <v>23</v>
      </c>
      <c r="E23" s="37">
        <v>26</v>
      </c>
      <c r="F23" s="37">
        <v>30</v>
      </c>
      <c r="G23" s="37">
        <v>33</v>
      </c>
      <c r="H23" s="37">
        <v>29</v>
      </c>
      <c r="I23" s="37">
        <v>32</v>
      </c>
      <c r="J23" s="37">
        <v>34</v>
      </c>
      <c r="K23" s="37">
        <v>33</v>
      </c>
      <c r="L23" s="37">
        <v>36</v>
      </c>
      <c r="M23" s="37">
        <v>37</v>
      </c>
      <c r="N23" s="37">
        <v>38</v>
      </c>
      <c r="O23" s="37">
        <v>42</v>
      </c>
      <c r="P23" s="37">
        <v>33</v>
      </c>
      <c r="Q23" s="37">
        <v>38</v>
      </c>
      <c r="R23" s="37">
        <v>31</v>
      </c>
      <c r="S23" s="37">
        <v>38</v>
      </c>
      <c r="T23" s="37">
        <v>40</v>
      </c>
      <c r="U23" s="37">
        <v>38</v>
      </c>
      <c r="V23" s="78"/>
      <c r="W23" s="60">
        <v>2021</v>
      </c>
      <c r="Y23" s="79">
        <v>1221.7788085006605</v>
      </c>
      <c r="Z23" s="79">
        <v>1299.762473958893</v>
      </c>
      <c r="AA23" s="79">
        <v>1180.758012786019</v>
      </c>
      <c r="AB23" s="79">
        <v>930.05316488086021</v>
      </c>
      <c r="AC23" s="79">
        <v>880.44329023496073</v>
      </c>
      <c r="AD23" s="79">
        <v>939.16579180214057</v>
      </c>
      <c r="AE23" s="79">
        <v>982.46327422167667</v>
      </c>
      <c r="AF23" s="79">
        <v>931.92194811011677</v>
      </c>
      <c r="AG23" s="79">
        <v>989.44692089448586</v>
      </c>
      <c r="AH23" s="79">
        <v>912.30965884861735</v>
      </c>
      <c r="AI23" s="79">
        <v>861.78225035841592</v>
      </c>
      <c r="AJ23" s="79">
        <v>835.08544069993707</v>
      </c>
      <c r="AK23" s="79">
        <v>786.62146755484332</v>
      </c>
      <c r="AL23" s="79">
        <v>756.37408324625051</v>
      </c>
      <c r="AM23" s="79">
        <v>753.65299816450624</v>
      </c>
      <c r="AN23" s="79">
        <v>714.66129842488658</v>
      </c>
      <c r="AO23" s="79">
        <v>746.27190213826248</v>
      </c>
      <c r="AP23" s="79">
        <v>693.44078235908262</v>
      </c>
      <c r="AQ23" s="79">
        <v>663.82655013332624</v>
      </c>
      <c r="AR23" s="79">
        <v>691.87466337546937</v>
      </c>
      <c r="AS23" s="80"/>
      <c r="AT23" s="60">
        <v>2022</v>
      </c>
      <c r="AU23" s="39"/>
      <c r="AV23" s="184">
        <v>-77.983665458232508</v>
      </c>
      <c r="AW23" s="79">
        <v>119.00446117287402</v>
      </c>
      <c r="AX23" s="79">
        <v>250.70484790515877</v>
      </c>
      <c r="AY23" s="79">
        <v>49.609874645899481</v>
      </c>
      <c r="AZ23" s="79">
        <v>-58.722501567179847</v>
      </c>
      <c r="BA23" s="79">
        <v>-43.297482419536095</v>
      </c>
      <c r="BB23" s="79">
        <v>50.541326111559897</v>
      </c>
      <c r="BC23" s="79">
        <v>-57.524972784369083</v>
      </c>
      <c r="BD23" s="79">
        <v>77.137262045868511</v>
      </c>
      <c r="BE23" s="79">
        <v>50.527408490201424</v>
      </c>
      <c r="BF23" s="79">
        <v>26.696809658478855</v>
      </c>
      <c r="BG23" s="79">
        <v>48.463973145093746</v>
      </c>
      <c r="BH23" s="79">
        <v>30.247384308592814</v>
      </c>
      <c r="BI23" s="79">
        <v>2.7210850817442633</v>
      </c>
      <c r="BJ23" s="79">
        <v>38.991699739619662</v>
      </c>
      <c r="BK23" s="79">
        <v>-31.610603713375895</v>
      </c>
      <c r="BL23" s="79">
        <v>52.831119779179858</v>
      </c>
      <c r="BM23" s="79">
        <v>29.614232225756382</v>
      </c>
      <c r="BN23" s="79">
        <v>-28.048113242143131</v>
      </c>
      <c r="BO23" s="81"/>
      <c r="BP23" s="119">
        <v>27.88969184869427</v>
      </c>
      <c r="BQ23" s="120">
        <v>529.90414512519112</v>
      </c>
      <c r="BR23" s="39"/>
      <c r="BS23" s="173">
        <v>-5.9998397415418014E-2</v>
      </c>
      <c r="BT23" s="42">
        <v>0.1007864946790249</v>
      </c>
      <c r="BU23" s="42">
        <v>0.26955969547963865</v>
      </c>
      <c r="BV23" s="42">
        <v>5.6346473641317951E-2</v>
      </c>
      <c r="BW23" s="42">
        <v>-6.2526235601595759E-2</v>
      </c>
      <c r="BX23" s="42">
        <v>-4.4070331742259827E-2</v>
      </c>
      <c r="BY23" s="42">
        <v>5.4233432546636262E-2</v>
      </c>
      <c r="BZ23" s="42">
        <v>-5.8138513112320322E-2</v>
      </c>
      <c r="CA23" s="42">
        <v>8.455162268392491E-2</v>
      </c>
      <c r="CB23" s="42">
        <v>5.8631294006330492E-2</v>
      </c>
      <c r="CC23" s="42">
        <v>3.1968955938332044E-2</v>
      </c>
      <c r="CD23" s="42">
        <v>6.1610285434671175E-2</v>
      </c>
      <c r="CE23" s="42">
        <v>3.9989979797794506E-2</v>
      </c>
      <c r="CF23" s="42">
        <v>3.6105277738844865E-3</v>
      </c>
      <c r="CG23" s="42">
        <v>5.4559691178964531E-2</v>
      </c>
      <c r="CH23" s="42">
        <v>-4.2358024766580793E-2</v>
      </c>
      <c r="CI23" s="42">
        <v>7.6186923416082575E-2</v>
      </c>
      <c r="CJ23" s="42">
        <v>4.4611400703705728E-2</v>
      </c>
      <c r="CK23" s="42">
        <v>-4.0539298122732159E-2</v>
      </c>
      <c r="CL23" s="80"/>
      <c r="CM23" s="63">
        <v>3.3106104027336915E-2</v>
      </c>
      <c r="CN23" s="64">
        <v>0.76589615601752503</v>
      </c>
    </row>
    <row r="24" spans="1:92" ht="12" x14ac:dyDescent="0.3">
      <c r="A24" s="35" t="s">
        <v>127</v>
      </c>
      <c r="B24" s="98">
        <v>26</v>
      </c>
      <c r="C24" s="59">
        <v>26</v>
      </c>
      <c r="D24" s="59"/>
      <c r="E24" s="37">
        <v>25</v>
      </c>
      <c r="F24" s="37">
        <v>29</v>
      </c>
      <c r="G24" s="37">
        <v>34</v>
      </c>
      <c r="H24" s="37">
        <v>41</v>
      </c>
      <c r="I24" s="37">
        <v>44</v>
      </c>
      <c r="J24" s="37">
        <v>35</v>
      </c>
      <c r="K24" s="37">
        <v>32</v>
      </c>
      <c r="L24" s="37">
        <v>45</v>
      </c>
      <c r="M24" s="37">
        <v>30</v>
      </c>
      <c r="N24" s="37">
        <v>40</v>
      </c>
      <c r="O24" s="37">
        <v>34</v>
      </c>
      <c r="P24" s="37">
        <v>40</v>
      </c>
      <c r="Q24" s="37">
        <v>44</v>
      </c>
      <c r="R24" s="37">
        <v>48</v>
      </c>
      <c r="S24" s="37">
        <v>53</v>
      </c>
      <c r="T24" s="37">
        <v>48</v>
      </c>
      <c r="U24" s="37">
        <v>37</v>
      </c>
      <c r="V24" s="78"/>
      <c r="W24" s="60">
        <v>2019</v>
      </c>
      <c r="Y24" s="79">
        <v>1204.1458255111613</v>
      </c>
      <c r="Z24" s="79">
        <v>1352.4475391450326</v>
      </c>
      <c r="AA24" s="79"/>
      <c r="AB24" s="79">
        <v>947.05734152321747</v>
      </c>
      <c r="AC24" s="79">
        <v>887.18479286247396</v>
      </c>
      <c r="AD24" s="79">
        <v>938.86768188652434</v>
      </c>
      <c r="AE24" s="79">
        <v>719.78658316157498</v>
      </c>
      <c r="AF24" s="79">
        <v>619.53672614508059</v>
      </c>
      <c r="AG24" s="79">
        <v>947.02584352918007</v>
      </c>
      <c r="AH24" s="79">
        <v>943.82066282323524</v>
      </c>
      <c r="AI24" s="79">
        <v>633.13228701160301</v>
      </c>
      <c r="AJ24" s="79">
        <v>905.37558738570283</v>
      </c>
      <c r="AK24" s="79">
        <v>761.96668131936985</v>
      </c>
      <c r="AL24" s="79">
        <v>914.03051275383962</v>
      </c>
      <c r="AM24" s="79">
        <v>630.45314306715272</v>
      </c>
      <c r="AN24" s="79">
        <v>569.72727087846147</v>
      </c>
      <c r="AO24" s="79">
        <v>532.03517639921063</v>
      </c>
      <c r="AP24" s="79">
        <v>471.40550844461291</v>
      </c>
      <c r="AQ24" s="79">
        <v>508.20345960922941</v>
      </c>
      <c r="AR24" s="79">
        <v>693.16578529539242</v>
      </c>
      <c r="AS24" s="80"/>
      <c r="AT24" s="60">
        <v>2022</v>
      </c>
      <c r="AU24" s="39"/>
      <c r="AV24" s="184">
        <v>-148.30171363387126</v>
      </c>
      <c r="AW24" s="79">
        <v>1352.4475391450326</v>
      </c>
      <c r="AX24" s="79">
        <v>-947.05734152321747</v>
      </c>
      <c r="AY24" s="79">
        <v>59.872548660743519</v>
      </c>
      <c r="AZ24" s="79">
        <v>-51.682889024050382</v>
      </c>
      <c r="BA24" s="79">
        <v>219.08109872494936</v>
      </c>
      <c r="BB24" s="79">
        <v>100.24985701649439</v>
      </c>
      <c r="BC24" s="79">
        <v>-327.48911738409947</v>
      </c>
      <c r="BD24" s="79">
        <v>3.2051807059448265</v>
      </c>
      <c r="BE24" s="79">
        <v>310.68837581163223</v>
      </c>
      <c r="BF24" s="79">
        <v>-272.24330037409982</v>
      </c>
      <c r="BG24" s="79">
        <v>143.40890606633297</v>
      </c>
      <c r="BH24" s="79">
        <v>-152.06383143446976</v>
      </c>
      <c r="BI24" s="79">
        <v>283.57736968668689</v>
      </c>
      <c r="BJ24" s="79">
        <v>60.725872188691255</v>
      </c>
      <c r="BK24" s="79">
        <v>37.692094479250841</v>
      </c>
      <c r="BL24" s="79">
        <v>60.629667954597721</v>
      </c>
      <c r="BM24" s="79">
        <v>-36.797951164616507</v>
      </c>
      <c r="BN24" s="79">
        <v>-184.96232568616301</v>
      </c>
      <c r="BO24" s="81"/>
      <c r="BP24" s="119">
        <v>26.89368632714573</v>
      </c>
      <c r="BQ24" s="120">
        <v>510.98004021576889</v>
      </c>
      <c r="BR24" s="39"/>
      <c r="BS24" s="173">
        <v>-0.10965431881196819</v>
      </c>
      <c r="BT24" s="42"/>
      <c r="BU24" s="42">
        <v>-1</v>
      </c>
      <c r="BV24" s="42">
        <v>6.7485995186602032E-2</v>
      </c>
      <c r="BW24" s="42">
        <v>-5.504810743959232E-2</v>
      </c>
      <c r="BX24" s="42">
        <v>0.30436952264748007</v>
      </c>
      <c r="BY24" s="42">
        <v>0.16181422793169209</v>
      </c>
      <c r="BZ24" s="42">
        <v>-0.34580800473583784</v>
      </c>
      <c r="CA24" s="42">
        <v>3.3959636954303818E-3</v>
      </c>
      <c r="CB24" s="42">
        <v>0.49071636715620293</v>
      </c>
      <c r="CC24" s="42">
        <v>-0.30069653320365075</v>
      </c>
      <c r="CD24" s="42">
        <v>0.18820889361988358</v>
      </c>
      <c r="CE24" s="42">
        <v>-0.16636625289053397</v>
      </c>
      <c r="CF24" s="42">
        <v>0.44979927978007028</v>
      </c>
      <c r="CG24" s="42">
        <v>0.10658761708046405</v>
      </c>
      <c r="CH24" s="42">
        <v>7.08451172991027E-2</v>
      </c>
      <c r="CI24" s="42">
        <v>0.12861467859092968</v>
      </c>
      <c r="CJ24" s="42">
        <v>-7.2407911573272976E-2</v>
      </c>
      <c r="CK24" s="42">
        <v>-0.26683706785576755</v>
      </c>
      <c r="CL24" s="80"/>
      <c r="CM24" s="63">
        <v>-1.9165585195709219E-2</v>
      </c>
      <c r="CN24" s="64">
        <v>0.73716858370038407</v>
      </c>
    </row>
    <row r="25" spans="1:92" ht="12" x14ac:dyDescent="0.3">
      <c r="A25" s="35" t="s">
        <v>119</v>
      </c>
      <c r="B25" s="98">
        <v>27</v>
      </c>
      <c r="C25" s="59">
        <v>14</v>
      </c>
      <c r="D25" s="59">
        <v>12</v>
      </c>
      <c r="E25" s="37">
        <v>16</v>
      </c>
      <c r="F25" s="37">
        <v>13</v>
      </c>
      <c r="G25" s="37">
        <v>18</v>
      </c>
      <c r="H25" s="37">
        <v>15</v>
      </c>
      <c r="I25" s="37">
        <v>12</v>
      </c>
      <c r="J25" s="37">
        <v>14</v>
      </c>
      <c r="K25" s="37">
        <v>20</v>
      </c>
      <c r="L25" s="37">
        <v>19</v>
      </c>
      <c r="M25" s="37">
        <v>18</v>
      </c>
      <c r="N25" s="37">
        <v>23</v>
      </c>
      <c r="O25" s="37">
        <v>29</v>
      </c>
      <c r="P25" s="37">
        <v>26</v>
      </c>
      <c r="Q25" s="37">
        <v>23</v>
      </c>
      <c r="R25" s="37">
        <v>23</v>
      </c>
      <c r="S25" s="37">
        <v>20</v>
      </c>
      <c r="T25" s="37">
        <v>34</v>
      </c>
      <c r="U25" s="37">
        <v>29</v>
      </c>
      <c r="V25" s="78"/>
      <c r="W25" s="60">
        <v>2021</v>
      </c>
      <c r="Y25" s="79">
        <v>1189.6287223940299</v>
      </c>
      <c r="Z25" s="79">
        <v>1743.8877147049623</v>
      </c>
      <c r="AA25" s="79">
        <v>1977.5830872058225</v>
      </c>
      <c r="AB25" s="79">
        <v>1281.1594259093947</v>
      </c>
      <c r="AC25" s="79">
        <v>1274.1089012065715</v>
      </c>
      <c r="AD25" s="79">
        <v>1353.7985652965033</v>
      </c>
      <c r="AE25" s="79">
        <v>1467.2947366671215</v>
      </c>
      <c r="AF25" s="79">
        <v>1575.6814985993733</v>
      </c>
      <c r="AG25" s="79">
        <v>1591.7389121965105</v>
      </c>
      <c r="AH25" s="79">
        <v>1452.0520436789377</v>
      </c>
      <c r="AI25" s="79">
        <v>1283.6518343198406</v>
      </c>
      <c r="AJ25" s="79">
        <v>1262.5521988606636</v>
      </c>
      <c r="AK25" s="79">
        <v>1221.3523831563123</v>
      </c>
      <c r="AL25" s="79">
        <v>959.63836617779521</v>
      </c>
      <c r="AM25" s="79">
        <v>861.90251232714911</v>
      </c>
      <c r="AN25" s="79">
        <v>966.74188021498742</v>
      </c>
      <c r="AO25" s="79">
        <v>889.99438857900373</v>
      </c>
      <c r="AP25" s="79">
        <v>1030.7191553027969</v>
      </c>
      <c r="AQ25" s="79">
        <v>730.03941621274589</v>
      </c>
      <c r="AR25" s="79">
        <v>855.41621495893003</v>
      </c>
      <c r="AS25" s="80"/>
      <c r="AT25" s="60">
        <v>2021</v>
      </c>
      <c r="AU25" s="39"/>
      <c r="AV25" s="184">
        <v>-554.2589923109324</v>
      </c>
      <c r="AW25" s="79">
        <v>-233.69537250086023</v>
      </c>
      <c r="AX25" s="79">
        <v>696.42366129642778</v>
      </c>
      <c r="AY25" s="79">
        <v>7.0505247028231679</v>
      </c>
      <c r="AZ25" s="79">
        <v>-79.689664089931739</v>
      </c>
      <c r="BA25" s="79">
        <v>-113.49617137061819</v>
      </c>
      <c r="BB25" s="79">
        <v>-108.38676193225183</v>
      </c>
      <c r="BC25" s="79">
        <v>-16.057413597137156</v>
      </c>
      <c r="BD25" s="79">
        <v>139.68686851757275</v>
      </c>
      <c r="BE25" s="79">
        <v>168.40020935909706</v>
      </c>
      <c r="BF25" s="79">
        <v>21.09963545917708</v>
      </c>
      <c r="BG25" s="79">
        <v>41.199815704351295</v>
      </c>
      <c r="BH25" s="79">
        <v>261.71401697851707</v>
      </c>
      <c r="BI25" s="79">
        <v>97.735853850646095</v>
      </c>
      <c r="BJ25" s="79">
        <v>-104.83936788783831</v>
      </c>
      <c r="BK25" s="79">
        <v>76.747491635983693</v>
      </c>
      <c r="BL25" s="79">
        <v>-140.72476672379321</v>
      </c>
      <c r="BM25" s="79">
        <v>300.67973909005104</v>
      </c>
      <c r="BN25" s="79">
        <v>-125.37679874618414</v>
      </c>
      <c r="BO25" s="81"/>
      <c r="BP25" s="119">
        <v>17.590131970268413</v>
      </c>
      <c r="BQ25" s="120">
        <v>334.21250743509984</v>
      </c>
      <c r="BR25" s="39"/>
      <c r="BS25" s="173">
        <v>-0.31782951828679185</v>
      </c>
      <c r="BT25" s="42">
        <v>-0.11817221436245917</v>
      </c>
      <c r="BU25" s="42">
        <v>0.54358860202124437</v>
      </c>
      <c r="BV25" s="42">
        <v>5.5336907984446793E-3</v>
      </c>
      <c r="BW25" s="42">
        <v>-5.8863752800977776E-2</v>
      </c>
      <c r="BX25" s="42">
        <v>-7.7350629382354708E-2</v>
      </c>
      <c r="BY25" s="42">
        <v>-6.8787227639974913E-2</v>
      </c>
      <c r="BZ25" s="42">
        <v>-1.0087969499331328E-2</v>
      </c>
      <c r="CA25" s="42">
        <v>9.6199629431780176E-2</v>
      </c>
      <c r="CB25" s="42">
        <v>0.13118838368530517</v>
      </c>
      <c r="CC25" s="42">
        <v>1.6711891578199634E-2</v>
      </c>
      <c r="CD25" s="42">
        <v>3.3732947405301417E-2</v>
      </c>
      <c r="CE25" s="42">
        <v>0.27272150239356785</v>
      </c>
      <c r="CF25" s="42">
        <v>0.1133954855135042</v>
      </c>
      <c r="CG25" s="42">
        <v>-0.108446080627565</v>
      </c>
      <c r="CH25" s="42">
        <v>8.6233680370189081E-2</v>
      </c>
      <c r="CI25" s="42">
        <v>-0.13653066017042459</v>
      </c>
      <c r="CJ25" s="42">
        <v>0.41186781482279278</v>
      </c>
      <c r="CK25" s="42">
        <v>-0.14656818114232695</v>
      </c>
      <c r="CL25" s="80"/>
      <c r="CM25" s="63">
        <v>3.5186178637269638E-2</v>
      </c>
      <c r="CN25" s="64">
        <v>0.39070162757102511</v>
      </c>
    </row>
    <row r="26" spans="1:92" ht="12" x14ac:dyDescent="0.3">
      <c r="A26" s="35" t="s">
        <v>163</v>
      </c>
      <c r="B26" s="98">
        <v>28</v>
      </c>
      <c r="C26" s="59">
        <v>37</v>
      </c>
      <c r="D26" s="59"/>
      <c r="E26" s="37">
        <v>41</v>
      </c>
      <c r="F26" s="37">
        <v>34</v>
      </c>
      <c r="G26" s="37">
        <v>47</v>
      </c>
      <c r="H26" s="37">
        <v>11</v>
      </c>
      <c r="I26" s="37">
        <v>42</v>
      </c>
      <c r="J26" s="37">
        <v>40</v>
      </c>
      <c r="K26" s="37">
        <v>39</v>
      </c>
      <c r="L26" s="37">
        <v>40</v>
      </c>
      <c r="M26" s="37">
        <v>27</v>
      </c>
      <c r="N26" s="37">
        <v>20</v>
      </c>
      <c r="O26" s="37">
        <v>55</v>
      </c>
      <c r="P26" s="37">
        <v>37</v>
      </c>
      <c r="Q26" s="37">
        <v>27</v>
      </c>
      <c r="R26" s="37">
        <v>38</v>
      </c>
      <c r="S26" s="37">
        <v>41</v>
      </c>
      <c r="T26" s="37">
        <v>45</v>
      </c>
      <c r="U26" s="37">
        <v>50</v>
      </c>
      <c r="V26" s="78"/>
      <c r="W26" s="60">
        <v>2016</v>
      </c>
      <c r="Y26" s="79">
        <v>1159.446695036185</v>
      </c>
      <c r="Z26" s="79">
        <v>1046.403168654851</v>
      </c>
      <c r="AA26" s="79"/>
      <c r="AB26" s="79">
        <v>653.01841907236076</v>
      </c>
      <c r="AC26" s="79">
        <v>829.00733223547434</v>
      </c>
      <c r="AD26" s="79">
        <v>612.017788825823</v>
      </c>
      <c r="AE26" s="79">
        <v>1763.2940275729577</v>
      </c>
      <c r="AF26" s="79">
        <v>696.91582819419682</v>
      </c>
      <c r="AG26" s="79">
        <v>806.19231906847517</v>
      </c>
      <c r="AH26" s="79">
        <v>790.33759639588141</v>
      </c>
      <c r="AI26" s="79">
        <v>765.6261328015346</v>
      </c>
      <c r="AJ26" s="79">
        <v>1046.0523681167131</v>
      </c>
      <c r="AK26" s="79">
        <v>1313.6742586345572</v>
      </c>
      <c r="AL26" s="79">
        <v>497.25878383411776</v>
      </c>
      <c r="AM26" s="79">
        <v>668.92625444035411</v>
      </c>
      <c r="AN26" s="79">
        <v>881.21377219090152</v>
      </c>
      <c r="AO26" s="79">
        <v>677.39282847889967</v>
      </c>
      <c r="AP26" s="79">
        <v>628.0276299465811</v>
      </c>
      <c r="AQ26" s="79">
        <v>592.82912230679119</v>
      </c>
      <c r="AR26" s="79">
        <v>479.77925691108277</v>
      </c>
      <c r="AS26" s="80"/>
      <c r="AT26" s="60">
        <v>2016</v>
      </c>
      <c r="AU26" s="39"/>
      <c r="AV26" s="184">
        <v>113.043526381334</v>
      </c>
      <c r="AW26" s="79">
        <v>1046.403168654851</v>
      </c>
      <c r="AX26" s="79">
        <v>-653.01841907236076</v>
      </c>
      <c r="AY26" s="79">
        <v>-175.98891316311358</v>
      </c>
      <c r="AZ26" s="79">
        <v>216.98954340965133</v>
      </c>
      <c r="BA26" s="79">
        <v>-1151.2762387471348</v>
      </c>
      <c r="BB26" s="79">
        <v>1066.3781993787609</v>
      </c>
      <c r="BC26" s="79">
        <v>-109.27649087427835</v>
      </c>
      <c r="BD26" s="79">
        <v>15.854722672593766</v>
      </c>
      <c r="BE26" s="79">
        <v>24.71146359434681</v>
      </c>
      <c r="BF26" s="79">
        <v>-280.42623531517847</v>
      </c>
      <c r="BG26" s="79">
        <v>-267.62189051784412</v>
      </c>
      <c r="BH26" s="79">
        <v>816.41547480043937</v>
      </c>
      <c r="BI26" s="79">
        <v>-171.66747060623635</v>
      </c>
      <c r="BJ26" s="79">
        <v>-212.28751775054741</v>
      </c>
      <c r="BK26" s="79">
        <v>203.82094371200185</v>
      </c>
      <c r="BL26" s="79">
        <v>49.365198532318573</v>
      </c>
      <c r="BM26" s="79">
        <v>35.198507639789909</v>
      </c>
      <c r="BN26" s="79">
        <v>113.04986539570842</v>
      </c>
      <c r="BO26" s="81"/>
      <c r="BP26" s="119">
        <v>35.771970427636951</v>
      </c>
      <c r="BQ26" s="120">
        <v>679.66743812510231</v>
      </c>
      <c r="BR26" s="39"/>
      <c r="BS26" s="173">
        <v>0.10803056581589976</v>
      </c>
      <c r="BT26" s="42"/>
      <c r="BU26" s="42">
        <v>-1</v>
      </c>
      <c r="BV26" s="42">
        <v>-0.21228872932709486</v>
      </c>
      <c r="BW26" s="42">
        <v>0.3545477719298864</v>
      </c>
      <c r="BX26" s="42">
        <v>-0.65291223173470403</v>
      </c>
      <c r="BY26" s="42">
        <v>1.5301391591892681</v>
      </c>
      <c r="BZ26" s="42">
        <v>-0.13554643016264811</v>
      </c>
      <c r="CA26" s="42">
        <v>2.0060696523732213E-2</v>
      </c>
      <c r="CB26" s="42">
        <v>3.2276149592653125E-2</v>
      </c>
      <c r="CC26" s="42">
        <v>-0.26808049373288156</v>
      </c>
      <c r="CD26" s="42">
        <v>-0.20372012982580046</v>
      </c>
      <c r="CE26" s="42">
        <v>1.6418321834467386</v>
      </c>
      <c r="CF26" s="42">
        <v>-0.25663138420222276</v>
      </c>
      <c r="CG26" s="42">
        <v>-0.24090354060485397</v>
      </c>
      <c r="CH26" s="42">
        <v>0.30089031820677259</v>
      </c>
      <c r="CI26" s="42">
        <v>7.8603545733358038E-2</v>
      </c>
      <c r="CJ26" s="42">
        <v>5.9373782959290189E-2</v>
      </c>
      <c r="CK26" s="42">
        <v>0.23562891427100596</v>
      </c>
      <c r="CL26" s="80"/>
      <c r="CM26" s="63">
        <v>7.7294452671022196E-2</v>
      </c>
      <c r="CN26" s="64">
        <v>1.4166253091076522</v>
      </c>
    </row>
    <row r="27" spans="1:92" ht="12" x14ac:dyDescent="0.3">
      <c r="A27" s="35" t="s">
        <v>118</v>
      </c>
      <c r="B27" s="98">
        <v>29</v>
      </c>
      <c r="C27" s="59">
        <v>24</v>
      </c>
      <c r="D27" s="59">
        <v>7</v>
      </c>
      <c r="E27" s="37">
        <v>19</v>
      </c>
      <c r="F27" s="37">
        <v>24</v>
      </c>
      <c r="G27" s="37">
        <v>17</v>
      </c>
      <c r="H27" s="37">
        <v>23</v>
      </c>
      <c r="I27" s="37">
        <v>21</v>
      </c>
      <c r="J27" s="37">
        <v>33</v>
      </c>
      <c r="K27" s="37">
        <v>21</v>
      </c>
      <c r="L27" s="37">
        <v>21</v>
      </c>
      <c r="M27" s="37">
        <v>20</v>
      </c>
      <c r="N27" s="37">
        <v>25</v>
      </c>
      <c r="O27" s="37">
        <v>18</v>
      </c>
      <c r="P27" s="37">
        <v>20</v>
      </c>
      <c r="Q27" s="37">
        <v>30</v>
      </c>
      <c r="R27" s="37">
        <v>24</v>
      </c>
      <c r="S27" s="37">
        <v>25</v>
      </c>
      <c r="T27" s="37">
        <v>26</v>
      </c>
      <c r="U27" s="37">
        <v>13</v>
      </c>
      <c r="V27" s="78"/>
      <c r="W27" s="60">
        <v>2021</v>
      </c>
      <c r="Y27" s="79">
        <v>1150.7684426201856</v>
      </c>
      <c r="Z27" s="79">
        <v>1393.6616342118355</v>
      </c>
      <c r="AA27" s="79">
        <v>2424.8798960142944</v>
      </c>
      <c r="AB27" s="79">
        <v>1134.606286510651</v>
      </c>
      <c r="AC27" s="79">
        <v>1015.4462197999436</v>
      </c>
      <c r="AD27" s="79">
        <v>1373.6805596371942</v>
      </c>
      <c r="AE27" s="79">
        <v>1067.2744703764895</v>
      </c>
      <c r="AF27" s="79">
        <v>1180.7868110436639</v>
      </c>
      <c r="AG27" s="79">
        <v>991.38149580127038</v>
      </c>
      <c r="AH27" s="79">
        <v>1347.9057188792171</v>
      </c>
      <c r="AI27" s="79">
        <v>1201.2428634118087</v>
      </c>
      <c r="AJ27" s="79">
        <v>1156.8864413644017</v>
      </c>
      <c r="AK27" s="79">
        <v>1040.8281233473783</v>
      </c>
      <c r="AL27" s="79">
        <v>1279.8732500904446</v>
      </c>
      <c r="AM27" s="79">
        <v>988.35270955468388</v>
      </c>
      <c r="AN27" s="79">
        <v>807.36769587411334</v>
      </c>
      <c r="AO27" s="79">
        <v>880.27222111015078</v>
      </c>
      <c r="AP27" s="79">
        <v>898.83911810000711</v>
      </c>
      <c r="AQ27" s="79">
        <v>896.78162356882876</v>
      </c>
      <c r="AR27" s="79">
        <v>1181.3554548660504</v>
      </c>
      <c r="AS27" s="80"/>
      <c r="AT27" s="60">
        <v>2021</v>
      </c>
      <c r="AU27" s="39"/>
      <c r="AV27" s="184">
        <v>-242.89319159164984</v>
      </c>
      <c r="AW27" s="79">
        <v>-1031.218261802459</v>
      </c>
      <c r="AX27" s="79">
        <v>1290.2736095036435</v>
      </c>
      <c r="AY27" s="79">
        <v>119.16006671070738</v>
      </c>
      <c r="AZ27" s="79">
        <v>-358.23433983725056</v>
      </c>
      <c r="BA27" s="79">
        <v>306.40608926070468</v>
      </c>
      <c r="BB27" s="79">
        <v>-113.51234066717439</v>
      </c>
      <c r="BC27" s="79">
        <v>189.4053152423935</v>
      </c>
      <c r="BD27" s="79">
        <v>-356.52422307794677</v>
      </c>
      <c r="BE27" s="79">
        <v>146.66285546740846</v>
      </c>
      <c r="BF27" s="79">
        <v>44.356422047407023</v>
      </c>
      <c r="BG27" s="79">
        <v>116.05831801702334</v>
      </c>
      <c r="BH27" s="79">
        <v>-239.04512674306625</v>
      </c>
      <c r="BI27" s="79">
        <v>291.52054053576069</v>
      </c>
      <c r="BJ27" s="79">
        <v>180.98501368057055</v>
      </c>
      <c r="BK27" s="79">
        <v>-72.904525236037443</v>
      </c>
      <c r="BL27" s="79">
        <v>-18.566896989856332</v>
      </c>
      <c r="BM27" s="79">
        <v>2.0574945311783495</v>
      </c>
      <c r="BN27" s="79">
        <v>-284.57383129722166</v>
      </c>
      <c r="BO27" s="81"/>
      <c r="BP27" s="119">
        <v>-1.6098427497823578</v>
      </c>
      <c r="BQ27" s="120">
        <v>-30.587012245864798</v>
      </c>
      <c r="BR27" s="39"/>
      <c r="BS27" s="173">
        <v>-0.17428419182179355</v>
      </c>
      <c r="BT27" s="42">
        <v>-0.42526570635413441</v>
      </c>
      <c r="BU27" s="42">
        <v>1.1371994187267629</v>
      </c>
      <c r="BV27" s="42">
        <v>0.11734749156305235</v>
      </c>
      <c r="BW27" s="42">
        <v>-0.26078431213430331</v>
      </c>
      <c r="BX27" s="42">
        <v>0.28709211900535525</v>
      </c>
      <c r="BY27" s="42">
        <v>-9.6132798575929268E-2</v>
      </c>
      <c r="BZ27" s="42">
        <v>0.19105189681728851</v>
      </c>
      <c r="CA27" s="42">
        <v>-0.26450234469989231</v>
      </c>
      <c r="CB27" s="42">
        <v>0.12209259254273697</v>
      </c>
      <c r="CC27" s="42">
        <v>3.8341206588171417E-2</v>
      </c>
      <c r="CD27" s="42">
        <v>0.11150574760006626</v>
      </c>
      <c r="CE27" s="42">
        <v>-0.1867725001098145</v>
      </c>
      <c r="CF27" s="42">
        <v>0.29495597848576693</v>
      </c>
      <c r="CG27" s="42">
        <v>0.22416677630955162</v>
      </c>
      <c r="CH27" s="42">
        <v>-8.2820431552519391E-2</v>
      </c>
      <c r="CI27" s="42">
        <v>-2.0656529757075548E-2</v>
      </c>
      <c r="CJ27" s="42">
        <v>2.2943094250642559E-3</v>
      </c>
      <c r="CK27" s="42">
        <v>-0.24088755854561017</v>
      </c>
      <c r="CL27" s="80"/>
      <c r="CM27" s="63">
        <v>4.0733745448039163E-2</v>
      </c>
      <c r="CN27" s="64">
        <v>-2.589145554784178E-2</v>
      </c>
    </row>
    <row r="28" spans="1:92" ht="12" x14ac:dyDescent="0.3">
      <c r="A28" s="35" t="s">
        <v>122</v>
      </c>
      <c r="B28" s="98">
        <v>30</v>
      </c>
      <c r="C28" s="59">
        <v>23</v>
      </c>
      <c r="D28" s="59">
        <v>13</v>
      </c>
      <c r="E28" s="37">
        <v>23</v>
      </c>
      <c r="F28" s="37">
        <v>19</v>
      </c>
      <c r="G28" s="37">
        <v>29</v>
      </c>
      <c r="H28" s="37">
        <v>32</v>
      </c>
      <c r="I28" s="37">
        <v>22</v>
      </c>
      <c r="J28" s="37">
        <v>30</v>
      </c>
      <c r="K28" s="37">
        <v>31</v>
      </c>
      <c r="L28" s="37">
        <v>20</v>
      </c>
      <c r="M28" s="37">
        <v>38</v>
      </c>
      <c r="N28" s="37">
        <v>36</v>
      </c>
      <c r="O28" s="37">
        <v>11</v>
      </c>
      <c r="P28" s="37">
        <v>35</v>
      </c>
      <c r="Q28" s="37">
        <v>36</v>
      </c>
      <c r="R28" s="37">
        <v>40</v>
      </c>
      <c r="S28" s="37">
        <v>28</v>
      </c>
      <c r="T28" s="37">
        <v>35</v>
      </c>
      <c r="U28" s="37">
        <v>27</v>
      </c>
      <c r="V28" s="78"/>
      <c r="W28" s="60">
        <v>2009</v>
      </c>
      <c r="Y28" s="79">
        <v>1079.3574256152713</v>
      </c>
      <c r="Z28" s="79">
        <v>1419.6676222445822</v>
      </c>
      <c r="AA28" s="79">
        <v>1877.0834531115047</v>
      </c>
      <c r="AB28" s="79">
        <v>950.05039789296393</v>
      </c>
      <c r="AC28" s="79">
        <v>1159.225582033881</v>
      </c>
      <c r="AD28" s="79">
        <v>990.27245649251165</v>
      </c>
      <c r="AE28" s="79">
        <v>899.4437979629655</v>
      </c>
      <c r="AF28" s="79">
        <v>1150.5578173360902</v>
      </c>
      <c r="AG28" s="79">
        <v>1050.2155837475082</v>
      </c>
      <c r="AH28" s="79">
        <v>970.65753160940324</v>
      </c>
      <c r="AI28" s="79">
        <v>1245.5247574746161</v>
      </c>
      <c r="AJ28" s="79">
        <v>823.67541004795805</v>
      </c>
      <c r="AK28" s="79">
        <v>821.00493909143438</v>
      </c>
      <c r="AL28" s="79">
        <v>1540.8133289941629</v>
      </c>
      <c r="AM28" s="79">
        <v>690.67971377191782</v>
      </c>
      <c r="AN28" s="79">
        <v>733.1009617305848</v>
      </c>
      <c r="AO28" s="79">
        <v>657.17486700416157</v>
      </c>
      <c r="AP28" s="79">
        <v>810.4824232834311</v>
      </c>
      <c r="AQ28" s="79">
        <v>696.85697455282593</v>
      </c>
      <c r="AR28" s="79">
        <v>870.12662328723854</v>
      </c>
      <c r="AS28" s="80"/>
      <c r="AT28" s="60">
        <v>2021</v>
      </c>
      <c r="AU28" s="39"/>
      <c r="AV28" s="184">
        <v>-340.31019662931089</v>
      </c>
      <c r="AW28" s="79">
        <v>-457.41583086692253</v>
      </c>
      <c r="AX28" s="79">
        <v>927.03305521854077</v>
      </c>
      <c r="AY28" s="79">
        <v>-209.17518414091705</v>
      </c>
      <c r="AZ28" s="79">
        <v>168.95312554136933</v>
      </c>
      <c r="BA28" s="79">
        <v>90.828658529546146</v>
      </c>
      <c r="BB28" s="79">
        <v>-251.11401937312473</v>
      </c>
      <c r="BC28" s="79">
        <v>100.34223358858208</v>
      </c>
      <c r="BD28" s="79">
        <v>79.558052138104927</v>
      </c>
      <c r="BE28" s="79">
        <v>-274.86722586521284</v>
      </c>
      <c r="BF28" s="79">
        <v>421.84934742665803</v>
      </c>
      <c r="BG28" s="79">
        <v>2.6704709565236726</v>
      </c>
      <c r="BH28" s="79">
        <v>-719.80838990272855</v>
      </c>
      <c r="BI28" s="79">
        <v>850.13361522224511</v>
      </c>
      <c r="BJ28" s="79">
        <v>-42.421247958666982</v>
      </c>
      <c r="BK28" s="79">
        <v>75.92609472642323</v>
      </c>
      <c r="BL28" s="79">
        <v>-153.30755627926953</v>
      </c>
      <c r="BM28" s="79">
        <v>113.62544873060517</v>
      </c>
      <c r="BN28" s="79">
        <v>-173.26964873441261</v>
      </c>
      <c r="BO28" s="81"/>
      <c r="BP28" s="119">
        <v>11.01214749094909</v>
      </c>
      <c r="BQ28" s="120">
        <v>209.23080232803272</v>
      </c>
      <c r="BR28" s="39"/>
      <c r="BS28" s="173">
        <v>-0.23971117696638</v>
      </c>
      <c r="BT28" s="42">
        <v>-0.24368433385777155</v>
      </c>
      <c r="BU28" s="42">
        <v>0.9757725035161593</v>
      </c>
      <c r="BV28" s="42">
        <v>-0.18044389925722282</v>
      </c>
      <c r="BW28" s="42">
        <v>0.17061276867155484</v>
      </c>
      <c r="BX28" s="42">
        <v>0.10098313950827431</v>
      </c>
      <c r="BY28" s="42">
        <v>-0.21825415080359378</v>
      </c>
      <c r="BZ28" s="42">
        <v>9.5544415014799711E-2</v>
      </c>
      <c r="CA28" s="42">
        <v>8.1963050352263034E-2</v>
      </c>
      <c r="CB28" s="42">
        <v>-0.22068387177026039</v>
      </c>
      <c r="CC28" s="42">
        <v>0.51215483949204699</v>
      </c>
      <c r="CD28" s="42">
        <v>3.2526856165797646E-3</v>
      </c>
      <c r="CE28" s="42">
        <v>-0.46716132081529738</v>
      </c>
      <c r="CF28" s="42">
        <v>1.2308651872508647</v>
      </c>
      <c r="CG28" s="42">
        <v>-5.786549216703496E-2</v>
      </c>
      <c r="CH28" s="42">
        <v>0.11553408162510026</v>
      </c>
      <c r="CI28" s="42">
        <v>-0.18915592969701811</v>
      </c>
      <c r="CJ28" s="42">
        <v>0.16305418885061562</v>
      </c>
      <c r="CK28" s="42">
        <v>-0.19913153338512934</v>
      </c>
      <c r="CL28" s="80"/>
      <c r="CM28" s="63">
        <v>7.5455007956765796E-2</v>
      </c>
      <c r="CN28" s="64">
        <v>0.24046017755161064</v>
      </c>
    </row>
    <row r="29" spans="1:92" ht="12" x14ac:dyDescent="0.3">
      <c r="A29" s="35" t="s">
        <v>12</v>
      </c>
      <c r="B29" s="98">
        <v>31</v>
      </c>
      <c r="C29" s="59">
        <v>41</v>
      </c>
      <c r="D29" s="59">
        <v>25</v>
      </c>
      <c r="E29" s="37">
        <v>35</v>
      </c>
      <c r="F29" s="37">
        <v>33</v>
      </c>
      <c r="G29" s="37">
        <v>43</v>
      </c>
      <c r="H29" s="37">
        <v>26</v>
      </c>
      <c r="I29" s="37">
        <v>33</v>
      </c>
      <c r="J29" s="37">
        <v>41</v>
      </c>
      <c r="K29" s="37">
        <v>34</v>
      </c>
      <c r="L29" s="37">
        <v>24</v>
      </c>
      <c r="M29" s="37">
        <v>22</v>
      </c>
      <c r="N29" s="37">
        <v>28</v>
      </c>
      <c r="O29" s="37">
        <v>26</v>
      </c>
      <c r="P29" s="37">
        <v>24</v>
      </c>
      <c r="Q29" s="37">
        <v>15</v>
      </c>
      <c r="R29" s="37">
        <v>33</v>
      </c>
      <c r="S29" s="37">
        <v>18</v>
      </c>
      <c r="T29" s="37">
        <v>31</v>
      </c>
      <c r="U29" s="37">
        <v>30</v>
      </c>
      <c r="V29" s="78"/>
      <c r="W29" s="60">
        <v>2007</v>
      </c>
      <c r="Y29" s="79">
        <v>1064.9137083669916</v>
      </c>
      <c r="Z29" s="79">
        <v>894.34160327762493</v>
      </c>
      <c r="AA29" s="79">
        <v>1090.1609142189743</v>
      </c>
      <c r="AB29" s="79">
        <v>790.53887068937684</v>
      </c>
      <c r="AC29" s="79">
        <v>850.02681389914244</v>
      </c>
      <c r="AD29" s="79">
        <v>692.93706423165327</v>
      </c>
      <c r="AE29" s="79">
        <v>1035.8794526498925</v>
      </c>
      <c r="AF29" s="79">
        <v>826.0286414528897</v>
      </c>
      <c r="AG29" s="79">
        <v>786.93106020933408</v>
      </c>
      <c r="AH29" s="79">
        <v>909.96708477116124</v>
      </c>
      <c r="AI29" s="79">
        <v>1093.9741467325086</v>
      </c>
      <c r="AJ29" s="79">
        <v>1135.7425775857171</v>
      </c>
      <c r="AK29" s="79">
        <v>994.41750919698814</v>
      </c>
      <c r="AL29" s="79">
        <v>991.16734592629473</v>
      </c>
      <c r="AM29" s="79">
        <v>865.8443906503112</v>
      </c>
      <c r="AN29" s="79">
        <v>1102.4088723601374</v>
      </c>
      <c r="AO29" s="79">
        <v>737.77996118684882</v>
      </c>
      <c r="AP29" s="79">
        <v>1039.672717710708</v>
      </c>
      <c r="AQ29" s="79">
        <v>753.73326913294147</v>
      </c>
      <c r="AR29" s="79">
        <v>848.29323673637691</v>
      </c>
      <c r="AS29" s="80"/>
      <c r="AT29" s="60">
        <v>2011</v>
      </c>
      <c r="AU29" s="39"/>
      <c r="AV29" s="184">
        <v>170.57210508936669</v>
      </c>
      <c r="AW29" s="79">
        <v>-195.81931094134939</v>
      </c>
      <c r="AX29" s="79">
        <v>299.62204352959748</v>
      </c>
      <c r="AY29" s="79">
        <v>-59.487943209765604</v>
      </c>
      <c r="AZ29" s="79">
        <v>157.08974966748917</v>
      </c>
      <c r="BA29" s="79">
        <v>-342.94238841823926</v>
      </c>
      <c r="BB29" s="79">
        <v>209.85081119700283</v>
      </c>
      <c r="BC29" s="79">
        <v>39.097581243555624</v>
      </c>
      <c r="BD29" s="79">
        <v>-123.03602456182716</v>
      </c>
      <c r="BE29" s="79">
        <v>-184.0070619613474</v>
      </c>
      <c r="BF29" s="79">
        <v>-41.768430853208429</v>
      </c>
      <c r="BG29" s="79">
        <v>141.32506838872894</v>
      </c>
      <c r="BH29" s="79">
        <v>3.250163270693406</v>
      </c>
      <c r="BI29" s="79">
        <v>125.32295527598353</v>
      </c>
      <c r="BJ29" s="79">
        <v>-236.56448170982617</v>
      </c>
      <c r="BK29" s="79">
        <v>364.62891117328854</v>
      </c>
      <c r="BL29" s="79">
        <v>-301.89275652385913</v>
      </c>
      <c r="BM29" s="79">
        <v>285.93944857776648</v>
      </c>
      <c r="BN29" s="79">
        <v>-94.559967603435439</v>
      </c>
      <c r="BO29" s="81"/>
      <c r="BP29" s="119">
        <v>11.401077454242879</v>
      </c>
      <c r="BQ29" s="120">
        <v>216.6204716306147</v>
      </c>
      <c r="BR29" s="39"/>
      <c r="BS29" s="173">
        <v>0.19072366136635721</v>
      </c>
      <c r="BT29" s="42">
        <v>-0.17962422646719134</v>
      </c>
      <c r="BU29" s="42">
        <v>0.37900988128302515</v>
      </c>
      <c r="BV29" s="42">
        <v>-6.9983607854544716E-2</v>
      </c>
      <c r="BW29" s="42">
        <v>0.22670132365004081</v>
      </c>
      <c r="BX29" s="42">
        <v>-0.33106399353800797</v>
      </c>
      <c r="BY29" s="42">
        <v>0.25404786307155081</v>
      </c>
      <c r="BZ29" s="42">
        <v>4.9683616800123787E-2</v>
      </c>
      <c r="CA29" s="42">
        <v>-0.13520931319484841</v>
      </c>
      <c r="CB29" s="42">
        <v>-0.1682005580396404</v>
      </c>
      <c r="CC29" s="42">
        <v>-3.6776318575637901E-2</v>
      </c>
      <c r="CD29" s="42">
        <v>0.14211844329134116</v>
      </c>
      <c r="CE29" s="42">
        <v>3.2791266621641224E-3</v>
      </c>
      <c r="CF29" s="42">
        <v>0.14474073705305979</v>
      </c>
      <c r="CG29" s="42">
        <v>-0.21458869539335923</v>
      </c>
      <c r="CH29" s="42">
        <v>0.49422447119154445</v>
      </c>
      <c r="CI29" s="42">
        <v>-0.29037287540699097</v>
      </c>
      <c r="CJ29" s="42">
        <v>0.37936423969542621</v>
      </c>
      <c r="CK29" s="42">
        <v>-0.11147084935774598</v>
      </c>
      <c r="CL29" s="80"/>
      <c r="CM29" s="63">
        <v>3.8242259275614032E-2</v>
      </c>
      <c r="CN29" s="64">
        <v>0.2553603662620425</v>
      </c>
    </row>
    <row r="30" spans="1:92" ht="12" x14ac:dyDescent="0.3">
      <c r="A30" s="35" t="s">
        <v>131</v>
      </c>
      <c r="B30" s="98">
        <v>32</v>
      </c>
      <c r="C30" s="59">
        <v>30</v>
      </c>
      <c r="D30" s="59"/>
      <c r="E30" s="37">
        <v>14</v>
      </c>
      <c r="F30" s="37">
        <v>21</v>
      </c>
      <c r="G30" s="37">
        <v>32</v>
      </c>
      <c r="H30" s="37">
        <v>20</v>
      </c>
      <c r="I30" s="37">
        <v>9</v>
      </c>
      <c r="J30" s="37">
        <v>15</v>
      </c>
      <c r="K30" s="37">
        <v>24</v>
      </c>
      <c r="L30" s="37">
        <v>15</v>
      </c>
      <c r="M30" s="37">
        <v>50</v>
      </c>
      <c r="N30" s="37">
        <v>5</v>
      </c>
      <c r="O30" s="37">
        <v>4</v>
      </c>
      <c r="P30" s="37">
        <v>19</v>
      </c>
      <c r="Q30" s="37">
        <v>32</v>
      </c>
      <c r="R30" s="37">
        <v>9</v>
      </c>
      <c r="S30" s="37">
        <v>16</v>
      </c>
      <c r="T30" s="37">
        <v>19</v>
      </c>
      <c r="U30" s="37">
        <v>2</v>
      </c>
      <c r="V30" s="78"/>
      <c r="W30" s="60">
        <v>2003</v>
      </c>
      <c r="Y30" s="79">
        <v>1031.2295196355137</v>
      </c>
      <c r="Z30" s="79">
        <v>1323.636381128943</v>
      </c>
      <c r="AA30" s="79"/>
      <c r="AB30" s="79">
        <v>1478.7937709878627</v>
      </c>
      <c r="AC30" s="79">
        <v>1100.4652662248407</v>
      </c>
      <c r="AD30" s="79">
        <v>960.42315640560344</v>
      </c>
      <c r="AE30" s="79">
        <v>1118.5708805243803</v>
      </c>
      <c r="AF30" s="79">
        <v>1640.6354355579595</v>
      </c>
      <c r="AG30" s="79">
        <v>1406.8726127655671</v>
      </c>
      <c r="AH30" s="79">
        <v>1172.5459950428444</v>
      </c>
      <c r="AI30" s="79">
        <v>1364.2271789924441</v>
      </c>
      <c r="AJ30" s="79">
        <v>577.90154503681333</v>
      </c>
      <c r="AK30" s="79">
        <v>2279.3025559112389</v>
      </c>
      <c r="AL30" s="79">
        <v>2303.621000865804</v>
      </c>
      <c r="AM30" s="79">
        <v>1041.2180372934604</v>
      </c>
      <c r="AN30" s="79">
        <v>799.14744750674743</v>
      </c>
      <c r="AO30" s="79">
        <v>1311.7959681392565</v>
      </c>
      <c r="AP30" s="79">
        <v>1159.7965313120283</v>
      </c>
      <c r="AQ30" s="79">
        <v>1048.0865793394105</v>
      </c>
      <c r="AR30" s="79">
        <v>1931.6820821178085</v>
      </c>
      <c r="AS30" s="80"/>
      <c r="AT30" s="60">
        <v>2009</v>
      </c>
      <c r="AU30" s="39"/>
      <c r="AV30" s="184">
        <v>-292.40686149342923</v>
      </c>
      <c r="AW30" s="79">
        <v>1323.636381128943</v>
      </c>
      <c r="AX30" s="79">
        <v>-1478.7937709878627</v>
      </c>
      <c r="AY30" s="79">
        <v>378.32850476302201</v>
      </c>
      <c r="AZ30" s="79">
        <v>140.04210981923723</v>
      </c>
      <c r="BA30" s="79">
        <v>-158.14772411877686</v>
      </c>
      <c r="BB30" s="79">
        <v>-522.06455503357915</v>
      </c>
      <c r="BC30" s="79">
        <v>233.7628227923924</v>
      </c>
      <c r="BD30" s="79">
        <v>234.32661772272263</v>
      </c>
      <c r="BE30" s="79">
        <v>-191.6811839495997</v>
      </c>
      <c r="BF30" s="79">
        <v>786.32563395563079</v>
      </c>
      <c r="BG30" s="79">
        <v>-1701.4010108744255</v>
      </c>
      <c r="BH30" s="79">
        <v>-24.318444954565166</v>
      </c>
      <c r="BI30" s="79">
        <v>1262.4029635723437</v>
      </c>
      <c r="BJ30" s="79">
        <v>242.07058978671296</v>
      </c>
      <c r="BK30" s="79">
        <v>-512.64852063250908</v>
      </c>
      <c r="BL30" s="79">
        <v>151.99943682722824</v>
      </c>
      <c r="BM30" s="79">
        <v>111.70995197261777</v>
      </c>
      <c r="BN30" s="79">
        <v>-883.59550277839799</v>
      </c>
      <c r="BO30" s="81"/>
      <c r="BP30" s="119">
        <v>-47.392240130647089</v>
      </c>
      <c r="BQ30" s="120">
        <v>-900.45256248229475</v>
      </c>
      <c r="BR30" s="39"/>
      <c r="BS30" s="173">
        <v>-0.22091177430770859</v>
      </c>
      <c r="BT30" s="42"/>
      <c r="BU30" s="42">
        <v>-1</v>
      </c>
      <c r="BV30" s="42">
        <v>0.34378959188860403</v>
      </c>
      <c r="BW30" s="42">
        <v>0.14581292515202016</v>
      </c>
      <c r="BX30" s="42">
        <v>-0.14138373068020327</v>
      </c>
      <c r="BY30" s="42">
        <v>-0.31820875236431279</v>
      </c>
      <c r="BZ30" s="42">
        <v>0.16615777482004712</v>
      </c>
      <c r="CA30" s="42">
        <v>0.1998442864615817</v>
      </c>
      <c r="CB30" s="42">
        <v>-0.14050532558013296</v>
      </c>
      <c r="CC30" s="42">
        <v>1.360656742846293</v>
      </c>
      <c r="CD30" s="42">
        <v>-0.74645685210238577</v>
      </c>
      <c r="CE30" s="42">
        <v>-1.0556617145539682E-2</v>
      </c>
      <c r="CF30" s="42">
        <v>1.2124290190494884</v>
      </c>
      <c r="CG30" s="42">
        <v>0.30291104669350655</v>
      </c>
      <c r="CH30" s="42">
        <v>-0.3907989756666852</v>
      </c>
      <c r="CI30" s="42">
        <v>0.1310569851897021</v>
      </c>
      <c r="CJ30" s="42">
        <v>0.10658466025108959</v>
      </c>
      <c r="CK30" s="42">
        <v>-0.45742283937823969</v>
      </c>
      <c r="CL30" s="80"/>
      <c r="CM30" s="63">
        <v>3.0166564729284702E-2</v>
      </c>
      <c r="CN30" s="64">
        <v>-0.46614946155895354</v>
      </c>
    </row>
    <row r="31" spans="1:92" ht="12" x14ac:dyDescent="0.3">
      <c r="A31" s="35" t="s">
        <v>284</v>
      </c>
      <c r="B31" s="98">
        <v>33</v>
      </c>
      <c r="C31" s="59">
        <v>39</v>
      </c>
      <c r="D31" s="59">
        <v>26</v>
      </c>
      <c r="E31" s="37">
        <v>27</v>
      </c>
      <c r="F31" s="37">
        <v>35</v>
      </c>
      <c r="G31" s="37">
        <v>31</v>
      </c>
      <c r="H31" s="37">
        <v>42</v>
      </c>
      <c r="I31" s="37">
        <v>16</v>
      </c>
      <c r="J31" s="37">
        <v>45</v>
      </c>
      <c r="K31" s="37">
        <v>49</v>
      </c>
      <c r="L31" s="37">
        <v>44</v>
      </c>
      <c r="M31" s="37">
        <v>48</v>
      </c>
      <c r="N31" s="37">
        <v>48</v>
      </c>
      <c r="O31" s="37">
        <v>44</v>
      </c>
      <c r="P31" s="37">
        <v>46</v>
      </c>
      <c r="Q31" s="37">
        <v>42</v>
      </c>
      <c r="R31" s="37">
        <v>47</v>
      </c>
      <c r="S31" s="37">
        <v>45</v>
      </c>
      <c r="T31" s="37">
        <v>47</v>
      </c>
      <c r="U31" s="37">
        <v>45</v>
      </c>
      <c r="V31" s="78"/>
      <c r="W31" s="60">
        <v>2015</v>
      </c>
      <c r="Y31" s="79">
        <v>982.7937478338755</v>
      </c>
      <c r="Z31" s="79">
        <v>956.29191945292246</v>
      </c>
      <c r="AA31" s="79">
        <v>1076.2209656559694</v>
      </c>
      <c r="AB31" s="79">
        <v>919.13454959393596</v>
      </c>
      <c r="AC31" s="79">
        <v>825.63156150605482</v>
      </c>
      <c r="AD31" s="79">
        <v>960.74200560260851</v>
      </c>
      <c r="AE31" s="79">
        <v>663.50374238429617</v>
      </c>
      <c r="AF31" s="79">
        <v>1459.7454957161167</v>
      </c>
      <c r="AG31" s="79">
        <v>651.75628068634398</v>
      </c>
      <c r="AH31" s="79">
        <v>606.81004750287843</v>
      </c>
      <c r="AI31" s="79">
        <v>636.45062835078079</v>
      </c>
      <c r="AJ31" s="79">
        <v>605.50379782574748</v>
      </c>
      <c r="AK31" s="79">
        <v>579.66086017006955</v>
      </c>
      <c r="AL31" s="79">
        <v>733.24334295215613</v>
      </c>
      <c r="AM31" s="79">
        <v>533.92440694811899</v>
      </c>
      <c r="AN31" s="79">
        <v>623.62873224829434</v>
      </c>
      <c r="AO31" s="79">
        <v>535.75310075274956</v>
      </c>
      <c r="AP31" s="79">
        <v>551.95695510709254</v>
      </c>
      <c r="AQ31" s="79">
        <v>513.11375989627334</v>
      </c>
      <c r="AR31" s="79">
        <v>544.89815226022711</v>
      </c>
      <c r="AS31" s="80"/>
      <c r="AT31" s="60">
        <v>2015</v>
      </c>
      <c r="AU31" s="39"/>
      <c r="AV31" s="184">
        <v>26.501828380953043</v>
      </c>
      <c r="AW31" s="79">
        <v>-119.92904620304694</v>
      </c>
      <c r="AX31" s="79">
        <v>157.08641606203344</v>
      </c>
      <c r="AY31" s="79">
        <v>93.502988087881135</v>
      </c>
      <c r="AZ31" s="79">
        <v>-135.11044409655369</v>
      </c>
      <c r="BA31" s="79">
        <v>297.23826321831234</v>
      </c>
      <c r="BB31" s="79">
        <v>-796.24175333182052</v>
      </c>
      <c r="BC31" s="79">
        <v>807.98921502977271</v>
      </c>
      <c r="BD31" s="79">
        <v>44.946233183465552</v>
      </c>
      <c r="BE31" s="79">
        <v>-29.640580847902356</v>
      </c>
      <c r="BF31" s="79">
        <v>30.946830525033306</v>
      </c>
      <c r="BG31" s="79">
        <v>25.842937655677929</v>
      </c>
      <c r="BH31" s="79">
        <v>-153.58248278208657</v>
      </c>
      <c r="BI31" s="79">
        <v>199.31893600403714</v>
      </c>
      <c r="BJ31" s="79">
        <v>-89.704325300175356</v>
      </c>
      <c r="BK31" s="79">
        <v>87.875631495544781</v>
      </c>
      <c r="BL31" s="79">
        <v>-16.20385435434298</v>
      </c>
      <c r="BM31" s="79">
        <v>38.843195210819204</v>
      </c>
      <c r="BN31" s="79">
        <v>-31.784392363953771</v>
      </c>
      <c r="BO31" s="81"/>
      <c r="BP31" s="119">
        <v>23.04713660913939</v>
      </c>
      <c r="BQ31" s="120">
        <v>437.89559557364839</v>
      </c>
      <c r="BR31" s="39"/>
      <c r="BS31" s="173">
        <v>2.7713115463857907E-2</v>
      </c>
      <c r="BT31" s="42">
        <v>-0.11143533719392729</v>
      </c>
      <c r="BU31" s="42">
        <v>0.17090687770515478</v>
      </c>
      <c r="BV31" s="42">
        <v>0.11325025888947371</v>
      </c>
      <c r="BW31" s="42">
        <v>-0.14063134879983519</v>
      </c>
      <c r="BX31" s="42">
        <v>0.44798279833387022</v>
      </c>
      <c r="BY31" s="42">
        <v>-0.54546614849542874</v>
      </c>
      <c r="BZ31" s="42">
        <v>1.2397106694221725</v>
      </c>
      <c r="CA31" s="42">
        <v>7.4069691773276602E-2</v>
      </c>
      <c r="CB31" s="42">
        <v>-4.6571689189323751E-2</v>
      </c>
      <c r="CC31" s="42">
        <v>5.1109226128981611E-2</v>
      </c>
      <c r="CD31" s="42">
        <v>4.4582857721488622E-2</v>
      </c>
      <c r="CE31" s="42">
        <v>-0.20945636159987313</v>
      </c>
      <c r="CF31" s="42">
        <v>0.37330928013449061</v>
      </c>
      <c r="CG31" s="42">
        <v>-0.14384251504380663</v>
      </c>
      <c r="CH31" s="42">
        <v>0.16402262790840938</v>
      </c>
      <c r="CI31" s="42">
        <v>-2.935709787586438E-2</v>
      </c>
      <c r="CJ31" s="42">
        <v>7.5700942455083187E-2</v>
      </c>
      <c r="CK31" s="42">
        <v>-5.8330886665907578E-2</v>
      </c>
      <c r="CL31" s="80"/>
      <c r="CM31" s="63">
        <v>7.8803524266962771E-2</v>
      </c>
      <c r="CN31" s="64">
        <v>0.8036283363363701</v>
      </c>
    </row>
    <row r="32" spans="1:92" ht="12" x14ac:dyDescent="0.3">
      <c r="A32" s="113" t="s">
        <v>178</v>
      </c>
      <c r="B32" s="98">
        <v>34</v>
      </c>
      <c r="C32" s="59">
        <v>38</v>
      </c>
      <c r="D32" s="59">
        <v>24</v>
      </c>
      <c r="E32" s="37">
        <v>33</v>
      </c>
      <c r="F32" s="37">
        <v>36</v>
      </c>
      <c r="G32" s="37">
        <v>42</v>
      </c>
      <c r="H32" s="37">
        <v>36</v>
      </c>
      <c r="I32" s="37">
        <v>41</v>
      </c>
      <c r="J32" s="37">
        <v>43</v>
      </c>
      <c r="K32" s="37">
        <v>43</v>
      </c>
      <c r="L32" s="37">
        <v>39</v>
      </c>
      <c r="M32" s="37">
        <v>43</v>
      </c>
      <c r="N32" s="37">
        <v>41</v>
      </c>
      <c r="O32" s="37">
        <v>48</v>
      </c>
      <c r="P32" s="37">
        <v>43</v>
      </c>
      <c r="Q32" s="37">
        <v>41</v>
      </c>
      <c r="R32" s="37">
        <v>45</v>
      </c>
      <c r="S32" s="37">
        <v>46</v>
      </c>
      <c r="T32" s="37">
        <v>41</v>
      </c>
      <c r="U32" s="37">
        <v>46</v>
      </c>
      <c r="V32" s="78"/>
      <c r="W32" s="60">
        <v>2021</v>
      </c>
      <c r="Y32" s="79">
        <v>966.4335127838176</v>
      </c>
      <c r="Z32" s="79">
        <v>1041.9574678993142</v>
      </c>
      <c r="AA32" s="79">
        <v>1156.0712510249102</v>
      </c>
      <c r="AB32" s="79">
        <v>840.16658615692529</v>
      </c>
      <c r="AC32" s="79">
        <v>799.09777684203925</v>
      </c>
      <c r="AD32" s="79">
        <v>717.26441164412984</v>
      </c>
      <c r="AE32" s="79">
        <v>774.94306622150475</v>
      </c>
      <c r="AF32" s="79">
        <v>713.71540500282697</v>
      </c>
      <c r="AG32" s="79">
        <v>735.59699250961387</v>
      </c>
      <c r="AH32" s="79">
        <v>719.2230351904152</v>
      </c>
      <c r="AI32" s="79">
        <v>799.88402325111781</v>
      </c>
      <c r="AJ32" s="79">
        <v>693.65697083136774</v>
      </c>
      <c r="AK32" s="79">
        <v>746.80811573577284</v>
      </c>
      <c r="AL32" s="79">
        <v>600.20602048649528</v>
      </c>
      <c r="AM32" s="79">
        <v>609.55862570060003</v>
      </c>
      <c r="AN32" s="79">
        <v>630.46303154688496</v>
      </c>
      <c r="AO32" s="79">
        <v>556.37061285163702</v>
      </c>
      <c r="AP32" s="79">
        <v>550.39508496188603</v>
      </c>
      <c r="AQ32" s="79">
        <v>644.69724264008005</v>
      </c>
      <c r="AR32" s="79">
        <v>526.24006031000795</v>
      </c>
      <c r="AS32" s="80"/>
      <c r="AT32" s="60">
        <v>2021</v>
      </c>
      <c r="AU32" s="39"/>
      <c r="AV32" s="184">
        <v>-75.523955115496619</v>
      </c>
      <c r="AW32" s="79">
        <v>-114.113783125596</v>
      </c>
      <c r="AX32" s="79">
        <v>315.90466486798493</v>
      </c>
      <c r="AY32" s="79">
        <v>41.068809314886039</v>
      </c>
      <c r="AZ32" s="79">
        <v>81.833365197909416</v>
      </c>
      <c r="BA32" s="79">
        <v>-57.678654577374914</v>
      </c>
      <c r="BB32" s="79">
        <v>61.227661218677781</v>
      </c>
      <c r="BC32" s="79">
        <v>-21.8815875067869</v>
      </c>
      <c r="BD32" s="79">
        <v>16.373957319198666</v>
      </c>
      <c r="BE32" s="79">
        <v>-80.660988060702607</v>
      </c>
      <c r="BF32" s="79">
        <v>106.22705241975007</v>
      </c>
      <c r="BG32" s="79">
        <v>-53.151144904405101</v>
      </c>
      <c r="BH32" s="79">
        <v>146.60209524927757</v>
      </c>
      <c r="BI32" s="79">
        <v>-9.3526052141047558</v>
      </c>
      <c r="BJ32" s="79">
        <v>-20.904405846284931</v>
      </c>
      <c r="BK32" s="79">
        <v>74.092418695247943</v>
      </c>
      <c r="BL32" s="79">
        <v>5.9755278897509925</v>
      </c>
      <c r="BM32" s="79">
        <v>-94.302157678194021</v>
      </c>
      <c r="BN32" s="79">
        <v>118.4571823300721</v>
      </c>
      <c r="BO32" s="81"/>
      <c r="BP32" s="119">
        <v>23.168076445989982</v>
      </c>
      <c r="BQ32" s="120">
        <v>440.19345247380966</v>
      </c>
      <c r="BR32" s="39"/>
      <c r="BS32" s="173">
        <v>-7.2482761957414765E-2</v>
      </c>
      <c r="BT32" s="42">
        <v>-9.8708261298279698E-2</v>
      </c>
      <c r="BU32" s="42">
        <v>0.37600241436997672</v>
      </c>
      <c r="BV32" s="42">
        <v>5.1393972684026457E-2</v>
      </c>
      <c r="BW32" s="42">
        <v>0.11409093197629749</v>
      </c>
      <c r="BX32" s="42">
        <v>-7.4429538235120329E-2</v>
      </c>
      <c r="BY32" s="42">
        <v>8.5787221054077323E-2</v>
      </c>
      <c r="BZ32" s="42">
        <v>-2.9746706049101901E-2</v>
      </c>
      <c r="CA32" s="42">
        <v>2.2766174772007375E-2</v>
      </c>
      <c r="CB32" s="42">
        <v>-0.10084085406888998</v>
      </c>
      <c r="CC32" s="42">
        <v>0.15314061111853872</v>
      </c>
      <c r="CD32" s="42">
        <v>-7.1171086366729308E-2</v>
      </c>
      <c r="CE32" s="42">
        <v>0.2442529568937839</v>
      </c>
      <c r="CF32" s="42">
        <v>-1.5343241518984807E-2</v>
      </c>
      <c r="CG32" s="42">
        <v>-3.3157226990763511E-2</v>
      </c>
      <c r="CH32" s="42">
        <v>0.13317097809226963</v>
      </c>
      <c r="CI32" s="42">
        <v>1.0856797331620038E-2</v>
      </c>
      <c r="CJ32" s="42">
        <v>-0.14627355515283447</v>
      </c>
      <c r="CK32" s="42">
        <v>0.22510103518209723</v>
      </c>
      <c r="CL32" s="80"/>
      <c r="CM32" s="63">
        <v>4.0758413780872429E-2</v>
      </c>
      <c r="CN32" s="64">
        <v>0.83648791810811929</v>
      </c>
    </row>
    <row r="33" spans="1:92" ht="12" x14ac:dyDescent="0.3">
      <c r="A33" s="35" t="s">
        <v>161</v>
      </c>
      <c r="B33" s="98">
        <v>35</v>
      </c>
      <c r="C33" s="59">
        <v>35</v>
      </c>
      <c r="D33" s="59">
        <v>18</v>
      </c>
      <c r="E33" s="37">
        <v>36</v>
      </c>
      <c r="F33" s="37">
        <v>46</v>
      </c>
      <c r="G33" s="37">
        <v>44</v>
      </c>
      <c r="H33" s="37">
        <v>46</v>
      </c>
      <c r="I33" s="37">
        <v>43</v>
      </c>
      <c r="J33" s="37">
        <v>44</v>
      </c>
      <c r="K33" s="37">
        <v>50</v>
      </c>
      <c r="L33" s="37">
        <v>51</v>
      </c>
      <c r="M33" s="37">
        <v>39</v>
      </c>
      <c r="N33" s="37">
        <v>1</v>
      </c>
      <c r="O33" s="37">
        <v>40</v>
      </c>
      <c r="P33" s="37">
        <v>41</v>
      </c>
      <c r="Q33" s="37">
        <v>37</v>
      </c>
      <c r="R33" s="37">
        <v>29</v>
      </c>
      <c r="S33" s="37">
        <v>47</v>
      </c>
      <c r="T33" s="37">
        <v>6</v>
      </c>
      <c r="U33" s="37">
        <v>47</v>
      </c>
      <c r="V33" s="78"/>
      <c r="W33" s="60">
        <v>2010</v>
      </c>
      <c r="Y33" s="79">
        <v>932.50877373112917</v>
      </c>
      <c r="Z33" s="79">
        <v>1140.0987933283682</v>
      </c>
      <c r="AA33" s="79">
        <v>1594.460706916972</v>
      </c>
      <c r="AB33" s="79">
        <v>736.11345312983747</v>
      </c>
      <c r="AC33" s="79">
        <v>538.87329515912359</v>
      </c>
      <c r="AD33" s="79">
        <v>677.08546355696126</v>
      </c>
      <c r="AE33" s="79">
        <v>607.37126927936367</v>
      </c>
      <c r="AF33" s="79">
        <v>650.6814078195174</v>
      </c>
      <c r="AG33" s="79">
        <v>670.47594840660292</v>
      </c>
      <c r="AH33" s="79">
        <v>576.00851330059334</v>
      </c>
      <c r="AI33" s="79">
        <v>518.74579367913043</v>
      </c>
      <c r="AJ33" s="79">
        <v>734.60523553438838</v>
      </c>
      <c r="AK33" s="79">
        <v>4713.2474153919939</v>
      </c>
      <c r="AL33" s="79">
        <v>785.01549703916862</v>
      </c>
      <c r="AM33" s="79">
        <v>626.56740967548808</v>
      </c>
      <c r="AN33" s="79">
        <v>719.92741147230799</v>
      </c>
      <c r="AO33" s="79">
        <v>763.03400681046162</v>
      </c>
      <c r="AP33" s="79">
        <v>528.36187945291965</v>
      </c>
      <c r="AQ33" s="79">
        <v>1529.6854993844743</v>
      </c>
      <c r="AR33" s="79">
        <v>502.02776356630432</v>
      </c>
      <c r="AS33" s="80"/>
      <c r="AT33" s="60">
        <v>2010</v>
      </c>
      <c r="AU33" s="39"/>
      <c r="AV33" s="184">
        <v>-207.59001959723901</v>
      </c>
      <c r="AW33" s="79">
        <v>-454.36191358860378</v>
      </c>
      <c r="AX33" s="79">
        <v>858.34725378713449</v>
      </c>
      <c r="AY33" s="79">
        <v>197.24015797071388</v>
      </c>
      <c r="AZ33" s="79">
        <v>-138.21216839783767</v>
      </c>
      <c r="BA33" s="79">
        <v>69.714194277597585</v>
      </c>
      <c r="BB33" s="79">
        <v>-43.31013854015373</v>
      </c>
      <c r="BC33" s="79">
        <v>-19.794540587085521</v>
      </c>
      <c r="BD33" s="79">
        <v>94.467435106009589</v>
      </c>
      <c r="BE33" s="79">
        <v>57.262719621462907</v>
      </c>
      <c r="BF33" s="79">
        <v>-215.85944185525796</v>
      </c>
      <c r="BG33" s="79">
        <v>-3978.6421798576057</v>
      </c>
      <c r="BH33" s="79">
        <v>3928.2319183528252</v>
      </c>
      <c r="BI33" s="79">
        <v>158.44808736368054</v>
      </c>
      <c r="BJ33" s="79">
        <v>-93.360001796819915</v>
      </c>
      <c r="BK33" s="79">
        <v>-43.106595338153625</v>
      </c>
      <c r="BL33" s="79">
        <v>234.67212735754197</v>
      </c>
      <c r="BM33" s="79">
        <v>-1001.3236199315546</v>
      </c>
      <c r="BN33" s="79">
        <v>1027.6577358181698</v>
      </c>
      <c r="BO33" s="81"/>
      <c r="BP33" s="119">
        <v>22.656895271832855</v>
      </c>
      <c r="BQ33" s="120">
        <v>430.48101016482485</v>
      </c>
      <c r="BR33" s="39"/>
      <c r="BS33" s="173">
        <v>-0.18208072915436324</v>
      </c>
      <c r="BT33" s="42">
        <v>-0.28496275362417178</v>
      </c>
      <c r="BU33" s="42">
        <v>1.1660529367281338</v>
      </c>
      <c r="BV33" s="42">
        <v>0.36602325582393336</v>
      </c>
      <c r="BW33" s="42">
        <v>-0.20412809879533067</v>
      </c>
      <c r="BX33" s="42">
        <v>0.11478019755579205</v>
      </c>
      <c r="BY33" s="42">
        <v>-6.6561204945580488E-2</v>
      </c>
      <c r="BZ33" s="42">
        <v>-2.9523118068780163E-2</v>
      </c>
      <c r="CA33" s="42">
        <v>0.16400353974753012</v>
      </c>
      <c r="CB33" s="42">
        <v>0.11038686061497538</v>
      </c>
      <c r="CC33" s="42">
        <v>-0.29384413752269412</v>
      </c>
      <c r="CD33" s="42">
        <v>-0.84414031965828973</v>
      </c>
      <c r="CE33" s="42">
        <v>5.0040183068600301</v>
      </c>
      <c r="CF33" s="42">
        <v>0.25288274640033381</v>
      </c>
      <c r="CG33" s="42">
        <v>-0.12967974313673014</v>
      </c>
      <c r="CH33" s="42">
        <v>-5.6493675188006853E-2</v>
      </c>
      <c r="CI33" s="42">
        <v>0.44415037587595818</v>
      </c>
      <c r="CJ33" s="42">
        <v>-0.654594438094938</v>
      </c>
      <c r="CK33" s="42">
        <v>2.0470137518249905</v>
      </c>
      <c r="CL33" s="80"/>
      <c r="CM33" s="63">
        <v>0.36438440806541011</v>
      </c>
      <c r="CN33" s="64">
        <v>0.85748446880063822</v>
      </c>
    </row>
    <row r="34" spans="1:92" ht="12" x14ac:dyDescent="0.3">
      <c r="A34" s="35" t="s">
        <v>159</v>
      </c>
      <c r="B34" s="98">
        <v>36</v>
      </c>
      <c r="C34" s="59">
        <v>40</v>
      </c>
      <c r="D34" s="59"/>
      <c r="E34" s="37">
        <v>45</v>
      </c>
      <c r="F34" s="37">
        <v>27</v>
      </c>
      <c r="G34" s="37">
        <v>25</v>
      </c>
      <c r="H34" s="37">
        <v>44</v>
      </c>
      <c r="I34" s="37">
        <v>40</v>
      </c>
      <c r="J34" s="37">
        <v>42</v>
      </c>
      <c r="K34" s="37">
        <v>56</v>
      </c>
      <c r="L34" s="37">
        <v>30</v>
      </c>
      <c r="M34" s="37">
        <v>59</v>
      </c>
      <c r="N34" s="37">
        <v>33</v>
      </c>
      <c r="O34" s="37">
        <v>43</v>
      </c>
      <c r="P34" s="37">
        <v>36</v>
      </c>
      <c r="Q34" s="37">
        <v>45</v>
      </c>
      <c r="R34" s="37">
        <v>30</v>
      </c>
      <c r="S34" s="37">
        <v>30</v>
      </c>
      <c r="T34" s="37">
        <v>46</v>
      </c>
      <c r="U34" s="37">
        <v>39</v>
      </c>
      <c r="V34" s="78"/>
      <c r="W34" s="60">
        <v>2017</v>
      </c>
      <c r="Y34" s="79">
        <v>913.99158273903004</v>
      </c>
      <c r="Z34" s="79">
        <v>909.31659908748895</v>
      </c>
      <c r="AA34" s="79"/>
      <c r="AB34" s="79">
        <v>565.66860681204298</v>
      </c>
      <c r="AC34" s="79">
        <v>991.31029485205261</v>
      </c>
      <c r="AD34" s="79">
        <v>1136.1072581287901</v>
      </c>
      <c r="AE34" s="79">
        <v>627.67084371695989</v>
      </c>
      <c r="AF34" s="79">
        <v>716.09796632505584</v>
      </c>
      <c r="AG34" s="79">
        <v>753.40538341748515</v>
      </c>
      <c r="AH34" s="79">
        <v>524.08405661854147</v>
      </c>
      <c r="AI34" s="79">
        <v>994.05317547436937</v>
      </c>
      <c r="AJ34" s="79">
        <v>494.52598488347667</v>
      </c>
      <c r="AK34" s="79">
        <v>850.26009371177327</v>
      </c>
      <c r="AL34" s="79">
        <v>740.41638363621416</v>
      </c>
      <c r="AM34" s="79">
        <v>681.34273398991536</v>
      </c>
      <c r="AN34" s="79">
        <v>556.03392347136946</v>
      </c>
      <c r="AO34" s="79">
        <v>756.44507698909069</v>
      </c>
      <c r="AP34" s="79">
        <v>804.41958963517823</v>
      </c>
      <c r="AQ34" s="79">
        <v>545.362439728813</v>
      </c>
      <c r="AR34" s="79">
        <v>665.37287634579013</v>
      </c>
      <c r="AS34" s="80"/>
      <c r="AT34" s="60">
        <v>2017</v>
      </c>
      <c r="AU34" s="39"/>
      <c r="AV34" s="184">
        <v>4.6749836515410834</v>
      </c>
      <c r="AW34" s="79">
        <v>909.31659908748895</v>
      </c>
      <c r="AX34" s="79">
        <v>-565.66860681204298</v>
      </c>
      <c r="AY34" s="79">
        <v>-425.64168804000963</v>
      </c>
      <c r="AZ34" s="79">
        <v>-144.79696327673753</v>
      </c>
      <c r="BA34" s="79">
        <v>508.43641441183024</v>
      </c>
      <c r="BB34" s="79">
        <v>-88.427122608095942</v>
      </c>
      <c r="BC34" s="79">
        <v>-37.307417092429318</v>
      </c>
      <c r="BD34" s="79">
        <v>229.32132679894369</v>
      </c>
      <c r="BE34" s="79">
        <v>-469.9691188558279</v>
      </c>
      <c r="BF34" s="79">
        <v>499.5271905908927</v>
      </c>
      <c r="BG34" s="79">
        <v>-355.7341088282966</v>
      </c>
      <c r="BH34" s="79">
        <v>109.8437100755591</v>
      </c>
      <c r="BI34" s="79">
        <v>59.073649646298804</v>
      </c>
      <c r="BJ34" s="79">
        <v>125.3088105185459</v>
      </c>
      <c r="BK34" s="79">
        <v>-200.41115351772123</v>
      </c>
      <c r="BL34" s="79">
        <v>-47.974512646087533</v>
      </c>
      <c r="BM34" s="79">
        <v>259.05714990636523</v>
      </c>
      <c r="BN34" s="79">
        <v>-120.01043661697713</v>
      </c>
      <c r="BO34" s="81"/>
      <c r="BP34" s="119">
        <v>13.085195073328416</v>
      </c>
      <c r="BQ34" s="120">
        <v>248.6187063932399</v>
      </c>
      <c r="BR34" s="39"/>
      <c r="BS34" s="173">
        <v>5.141205666137072E-3</v>
      </c>
      <c r="BT34" s="42"/>
      <c r="BU34" s="42">
        <v>-1</v>
      </c>
      <c r="BV34" s="42">
        <v>-0.4293728111676014</v>
      </c>
      <c r="BW34" s="42">
        <v>-0.12745008205935004</v>
      </c>
      <c r="BX34" s="42">
        <v>0.81003669280057089</v>
      </c>
      <c r="BY34" s="42">
        <v>-0.12348467216279813</v>
      </c>
      <c r="BZ34" s="42">
        <v>-4.9518384011540961E-2</v>
      </c>
      <c r="CA34" s="42">
        <v>0.4375659284095661</v>
      </c>
      <c r="CB34" s="42">
        <v>-0.47278066249479589</v>
      </c>
      <c r="CC34" s="42">
        <v>1.0101131302707875</v>
      </c>
      <c r="CD34" s="42">
        <v>-0.41838269425929997</v>
      </c>
      <c r="CE34" s="42">
        <v>0.14835397014867802</v>
      </c>
      <c r="CF34" s="42">
        <v>8.6701812023980862E-2</v>
      </c>
      <c r="CG34" s="42">
        <v>0.22536180838793385</v>
      </c>
      <c r="CH34" s="42">
        <v>-0.26493814239022606</v>
      </c>
      <c r="CI34" s="42">
        <v>-5.9638667760248176E-2</v>
      </c>
      <c r="CJ34" s="42">
        <v>0.47501831999135113</v>
      </c>
      <c r="CK34" s="42">
        <v>-0.18036568799748975</v>
      </c>
      <c r="CL34" s="80"/>
      <c r="CM34" s="63">
        <v>4.0200590775363925E-3</v>
      </c>
      <c r="CN34" s="64">
        <v>0.37365320293584414</v>
      </c>
    </row>
    <row r="35" spans="1:92" ht="12" x14ac:dyDescent="0.3">
      <c r="A35" s="113" t="s">
        <v>1</v>
      </c>
      <c r="B35" s="98">
        <v>38</v>
      </c>
      <c r="C35" s="59">
        <v>48</v>
      </c>
      <c r="D35" s="59">
        <v>38</v>
      </c>
      <c r="E35" s="37">
        <v>46</v>
      </c>
      <c r="F35" s="37">
        <v>38</v>
      </c>
      <c r="G35" s="37">
        <v>40</v>
      </c>
      <c r="H35" s="37">
        <v>43</v>
      </c>
      <c r="I35" s="37">
        <v>51</v>
      </c>
      <c r="J35" s="37">
        <v>56</v>
      </c>
      <c r="K35" s="37">
        <v>59</v>
      </c>
      <c r="L35" s="37">
        <v>50</v>
      </c>
      <c r="M35" s="37">
        <v>49</v>
      </c>
      <c r="N35" s="37">
        <v>50</v>
      </c>
      <c r="O35" s="37">
        <v>52</v>
      </c>
      <c r="P35" s="37">
        <v>56</v>
      </c>
      <c r="Q35" s="37">
        <v>47</v>
      </c>
      <c r="R35" s="37">
        <v>42</v>
      </c>
      <c r="S35" s="37">
        <v>44</v>
      </c>
      <c r="T35" s="37">
        <v>50</v>
      </c>
      <c r="U35" s="37">
        <v>43</v>
      </c>
      <c r="V35" s="78"/>
      <c r="W35" s="60">
        <v>2023</v>
      </c>
      <c r="Y35" s="79">
        <v>848.90412499042384</v>
      </c>
      <c r="Z35" s="79">
        <v>749.94031631514531</v>
      </c>
      <c r="AA35" s="79">
        <v>691.16685183511345</v>
      </c>
      <c r="AB35" s="79">
        <v>545.77103359529588</v>
      </c>
      <c r="AC35" s="79">
        <v>705.99884985865344</v>
      </c>
      <c r="AD35" s="79">
        <v>737.7564305789125</v>
      </c>
      <c r="AE35" s="79">
        <v>653.26875922957902</v>
      </c>
      <c r="AF35" s="79">
        <v>556.04084875724652</v>
      </c>
      <c r="AG35" s="79">
        <v>509.03344075592895</v>
      </c>
      <c r="AH35" s="79">
        <v>494.78613784665305</v>
      </c>
      <c r="AI35" s="79">
        <v>566.61312249028742</v>
      </c>
      <c r="AJ35" s="79">
        <v>582.55304447813501</v>
      </c>
      <c r="AK35" s="79">
        <v>552.35758113879569</v>
      </c>
      <c r="AL35" s="79">
        <v>516.58933956602129</v>
      </c>
      <c r="AM35" s="79">
        <v>446.119679504651</v>
      </c>
      <c r="AN35" s="79">
        <v>510.15499446730797</v>
      </c>
      <c r="AO35" s="79">
        <v>625.99364606652102</v>
      </c>
      <c r="AP35" s="79">
        <v>564.68351584051504</v>
      </c>
      <c r="AQ35" s="79">
        <v>476.84586645788397</v>
      </c>
      <c r="AR35" s="79">
        <v>613.30893271870502</v>
      </c>
      <c r="AS35" s="80"/>
      <c r="AT35" s="60">
        <v>2023</v>
      </c>
      <c r="AU35" s="39"/>
      <c r="AV35" s="184">
        <v>98.963808675278528</v>
      </c>
      <c r="AW35" s="79">
        <v>58.773464480031862</v>
      </c>
      <c r="AX35" s="79">
        <v>145.39581823981757</v>
      </c>
      <c r="AY35" s="79">
        <v>-160.22781626335757</v>
      </c>
      <c r="AZ35" s="79">
        <v>-31.757580720259057</v>
      </c>
      <c r="BA35" s="79">
        <v>84.487671349333482</v>
      </c>
      <c r="BB35" s="79">
        <v>97.227910472332496</v>
      </c>
      <c r="BC35" s="79">
        <v>47.007408001317572</v>
      </c>
      <c r="BD35" s="79">
        <v>14.247302909275902</v>
      </c>
      <c r="BE35" s="79">
        <v>-71.826984643634376</v>
      </c>
      <c r="BF35" s="79">
        <v>-15.939921987847583</v>
      </c>
      <c r="BG35" s="79">
        <v>30.195463339339312</v>
      </c>
      <c r="BH35" s="79">
        <v>35.7682415727744</v>
      </c>
      <c r="BI35" s="79">
        <v>70.469660061370291</v>
      </c>
      <c r="BJ35" s="79">
        <v>-64.035314962656969</v>
      </c>
      <c r="BK35" s="79">
        <v>-115.83865159921305</v>
      </c>
      <c r="BL35" s="79">
        <v>61.310130226005981</v>
      </c>
      <c r="BM35" s="79">
        <v>87.837649382631071</v>
      </c>
      <c r="BN35" s="79">
        <v>-136.46306626082105</v>
      </c>
      <c r="BO35" s="81"/>
      <c r="BP35" s="119">
        <v>12.399746961669411</v>
      </c>
      <c r="BQ35" s="120">
        <v>235.59519227171882</v>
      </c>
      <c r="BR35" s="39"/>
      <c r="BS35" s="173">
        <v>0.13196224622452646</v>
      </c>
      <c r="BT35" s="42">
        <v>8.5035132000301772E-2</v>
      </c>
      <c r="BU35" s="42">
        <v>0.26640442473103576</v>
      </c>
      <c r="BV35" s="42">
        <v>-0.22695195083594888</v>
      </c>
      <c r="BW35" s="42">
        <v>-4.3046159144067508E-2</v>
      </c>
      <c r="BX35" s="42">
        <v>0.1293306470815665</v>
      </c>
      <c r="BY35" s="42">
        <v>0.17485749597288991</v>
      </c>
      <c r="BZ35" s="42">
        <v>9.2346404455295295E-2</v>
      </c>
      <c r="CA35" s="42">
        <v>2.8794870792624216E-2</v>
      </c>
      <c r="CB35" s="42">
        <v>-0.12676548034742274</v>
      </c>
      <c r="CC35" s="42">
        <v>-2.7362181245017658E-2</v>
      </c>
      <c r="CD35" s="42">
        <v>5.4666513813543149E-2</v>
      </c>
      <c r="CE35" s="42">
        <v>6.9239217369105432E-2</v>
      </c>
      <c r="CF35" s="42">
        <v>0.15796133481404873</v>
      </c>
      <c r="CG35" s="42">
        <v>-0.12552129383643718</v>
      </c>
      <c r="CH35" s="42">
        <v>-0.18504764757133574</v>
      </c>
      <c r="CI35" s="42">
        <v>0.10857432261812638</v>
      </c>
      <c r="CJ35" s="42">
        <v>0.18420553801820372</v>
      </c>
      <c r="CK35" s="42">
        <v>-0.22250298174510696</v>
      </c>
      <c r="CL35" s="80"/>
      <c r="CM35" s="63">
        <v>2.7693708061364772E-2</v>
      </c>
      <c r="CN35" s="64">
        <v>0.38413787848704772</v>
      </c>
    </row>
    <row r="36" spans="1:92" ht="12" x14ac:dyDescent="0.3">
      <c r="A36" s="35" t="s">
        <v>189</v>
      </c>
      <c r="B36" s="98">
        <v>39</v>
      </c>
      <c r="C36" s="59">
        <v>42</v>
      </c>
      <c r="D36" s="59">
        <v>37</v>
      </c>
      <c r="E36" s="37">
        <v>34</v>
      </c>
      <c r="F36" s="37">
        <v>40</v>
      </c>
      <c r="G36" s="37">
        <v>41</v>
      </c>
      <c r="H36" s="37">
        <v>27</v>
      </c>
      <c r="I36" s="37">
        <v>39</v>
      </c>
      <c r="J36" s="37">
        <v>31</v>
      </c>
      <c r="K36" s="37">
        <v>29</v>
      </c>
      <c r="L36" s="37">
        <v>38</v>
      </c>
      <c r="M36" s="37">
        <v>36</v>
      </c>
      <c r="N36" s="37">
        <v>37</v>
      </c>
      <c r="O36" s="37">
        <v>33</v>
      </c>
      <c r="P36" s="37">
        <v>23</v>
      </c>
      <c r="Q36" s="37">
        <v>43</v>
      </c>
      <c r="R36" s="37">
        <v>28</v>
      </c>
      <c r="S36" s="37">
        <v>33</v>
      </c>
      <c r="T36" s="37">
        <v>42</v>
      </c>
      <c r="U36" s="37">
        <v>75</v>
      </c>
      <c r="V36" s="78"/>
      <c r="W36" s="60">
        <v>2008</v>
      </c>
      <c r="Y36" s="79">
        <v>822.43693613479354</v>
      </c>
      <c r="Z36" s="79">
        <v>848.4264808669335</v>
      </c>
      <c r="AA36" s="79">
        <v>695.86771677044578</v>
      </c>
      <c r="AB36" s="79">
        <v>833.66684643814892</v>
      </c>
      <c r="AC36" s="79">
        <v>635.12166334335791</v>
      </c>
      <c r="AD36" s="79">
        <v>736.18744075025768</v>
      </c>
      <c r="AE36" s="79">
        <v>1024.1952424969411</v>
      </c>
      <c r="AF36" s="79">
        <v>730.40696519009452</v>
      </c>
      <c r="AG36" s="79">
        <v>1010.6647111834699</v>
      </c>
      <c r="AH36" s="79">
        <v>998.59783940188527</v>
      </c>
      <c r="AI36" s="79">
        <v>835.56809472235011</v>
      </c>
      <c r="AJ36" s="79">
        <v>837.07460449006464</v>
      </c>
      <c r="AK36" s="79">
        <v>793.10964050289783</v>
      </c>
      <c r="AL36" s="79">
        <v>929.29735586818629</v>
      </c>
      <c r="AM36" s="79">
        <v>901.82369160068276</v>
      </c>
      <c r="AN36" s="79">
        <v>595.40788824530387</v>
      </c>
      <c r="AO36" s="79">
        <v>768.38180058967214</v>
      </c>
      <c r="AP36" s="79">
        <v>757.35415673716466</v>
      </c>
      <c r="AQ36" s="79">
        <v>637.86763565882598</v>
      </c>
      <c r="AR36" s="79">
        <v>555.18503905988007</v>
      </c>
      <c r="AS36" s="80"/>
      <c r="AT36" s="60">
        <v>2016</v>
      </c>
      <c r="AU36" s="39"/>
      <c r="AV36" s="184">
        <v>-25.989544732139962</v>
      </c>
      <c r="AW36" s="79">
        <v>152.55876409648772</v>
      </c>
      <c r="AX36" s="79">
        <v>-137.79912966770314</v>
      </c>
      <c r="AY36" s="79">
        <v>198.54518309479101</v>
      </c>
      <c r="AZ36" s="79">
        <v>-101.06577740689977</v>
      </c>
      <c r="BA36" s="79">
        <v>-288.00780174668341</v>
      </c>
      <c r="BB36" s="79">
        <v>293.78827730684657</v>
      </c>
      <c r="BC36" s="79">
        <v>-280.25774599337535</v>
      </c>
      <c r="BD36" s="79">
        <v>12.066871781584609</v>
      </c>
      <c r="BE36" s="79">
        <v>163.02974467953516</v>
      </c>
      <c r="BF36" s="79">
        <v>-1.5065097677145332</v>
      </c>
      <c r="BG36" s="79">
        <v>43.964963987166811</v>
      </c>
      <c r="BH36" s="79">
        <v>-136.18771536528845</v>
      </c>
      <c r="BI36" s="79">
        <v>27.473664267503523</v>
      </c>
      <c r="BJ36" s="79">
        <v>306.4158033553789</v>
      </c>
      <c r="BK36" s="79">
        <v>-172.97391234436827</v>
      </c>
      <c r="BL36" s="79">
        <v>11.027643852507481</v>
      </c>
      <c r="BM36" s="79">
        <v>119.48652107833868</v>
      </c>
      <c r="BN36" s="79">
        <v>82.682596598945906</v>
      </c>
      <c r="BO36" s="81"/>
      <c r="BP36" s="119">
        <v>14.065889319732287</v>
      </c>
      <c r="BQ36" s="120">
        <v>267.25189707491347</v>
      </c>
      <c r="BR36" s="39"/>
      <c r="BS36" s="173">
        <v>-3.0632642094791218E-2</v>
      </c>
      <c r="BT36" s="42">
        <v>0.2192352948984615</v>
      </c>
      <c r="BU36" s="42">
        <v>-0.16529280282219627</v>
      </c>
      <c r="BV36" s="42">
        <v>0.31260968496905761</v>
      </c>
      <c r="BW36" s="42">
        <v>-0.13728266989165472</v>
      </c>
      <c r="BX36" s="42">
        <v>-0.28120400271000434</v>
      </c>
      <c r="BY36" s="42">
        <v>0.40222545965232648</v>
      </c>
      <c r="BZ36" s="42">
        <v>-0.27730041713358988</v>
      </c>
      <c r="CA36" s="42">
        <v>1.2083815231176631E-2</v>
      </c>
      <c r="CB36" s="42">
        <v>0.19511245787060383</v>
      </c>
      <c r="CC36" s="42">
        <v>-1.7997317797405765E-3</v>
      </c>
      <c r="CD36" s="42">
        <v>5.5433652224034624E-2</v>
      </c>
      <c r="CE36" s="42">
        <v>-0.14654912607392123</v>
      </c>
      <c r="CF36" s="42">
        <v>3.0464562556279162E-2</v>
      </c>
      <c r="CG36" s="42">
        <v>0.5146317497714068</v>
      </c>
      <c r="CH36" s="42">
        <v>-0.22511453578367491</v>
      </c>
      <c r="CI36" s="42">
        <v>1.4560749095267056E-2</v>
      </c>
      <c r="CJ36" s="42">
        <v>0.18732181160896522</v>
      </c>
      <c r="CK36" s="42">
        <v>0.14892799838222603</v>
      </c>
      <c r="CL36" s="80"/>
      <c r="CM36" s="63">
        <v>4.3549016208959568E-2</v>
      </c>
      <c r="CN36" s="64">
        <v>0.48137445765372777</v>
      </c>
    </row>
    <row r="37" spans="1:92" ht="12" x14ac:dyDescent="0.3">
      <c r="A37" s="35" t="s">
        <v>19</v>
      </c>
      <c r="B37" s="98">
        <v>40</v>
      </c>
      <c r="C37" s="59">
        <v>47</v>
      </c>
      <c r="D37" s="59">
        <v>32</v>
      </c>
      <c r="E37" s="37">
        <v>42</v>
      </c>
      <c r="F37" s="37">
        <v>44</v>
      </c>
      <c r="G37" s="37">
        <v>50</v>
      </c>
      <c r="H37" s="37">
        <v>34</v>
      </c>
      <c r="I37" s="37">
        <v>47</v>
      </c>
      <c r="J37" s="37">
        <v>51</v>
      </c>
      <c r="K37" s="37">
        <v>48</v>
      </c>
      <c r="L37" s="37">
        <v>43</v>
      </c>
      <c r="M37" s="37">
        <v>51</v>
      </c>
      <c r="N37" s="37">
        <v>47</v>
      </c>
      <c r="O37" s="37">
        <v>50</v>
      </c>
      <c r="P37" s="37">
        <v>53</v>
      </c>
      <c r="Q37" s="37">
        <v>50</v>
      </c>
      <c r="R37" s="37">
        <v>54</v>
      </c>
      <c r="S37" s="37">
        <v>49</v>
      </c>
      <c r="T37" s="37">
        <v>51</v>
      </c>
      <c r="U37" s="37">
        <v>52</v>
      </c>
      <c r="V37" s="78"/>
      <c r="W37" s="60">
        <v>2021</v>
      </c>
      <c r="Y37" s="79">
        <v>780.57175873219489</v>
      </c>
      <c r="Z37" s="79">
        <v>750.56511075975016</v>
      </c>
      <c r="AA37" s="79">
        <v>873.77316894312526</v>
      </c>
      <c r="AB37" s="79">
        <v>615.38782369334444</v>
      </c>
      <c r="AC37" s="79">
        <v>559.16724940668132</v>
      </c>
      <c r="AD37" s="79">
        <v>597.43286520723325</v>
      </c>
      <c r="AE37" s="79">
        <v>847.660009966899</v>
      </c>
      <c r="AF37" s="79">
        <v>591.50064429411952</v>
      </c>
      <c r="AG37" s="79">
        <v>561.95003552194339</v>
      </c>
      <c r="AH37" s="79">
        <v>625.26619541031494</v>
      </c>
      <c r="AI37" s="79">
        <v>667.73998310830268</v>
      </c>
      <c r="AJ37" s="79">
        <v>541.1503438727234</v>
      </c>
      <c r="AK37" s="79">
        <v>584.24115519164354</v>
      </c>
      <c r="AL37" s="79">
        <v>550.61202045264724</v>
      </c>
      <c r="AM37" s="79">
        <v>458.3466109829065</v>
      </c>
      <c r="AN37" s="79">
        <v>474.44693338965999</v>
      </c>
      <c r="AO37" s="79">
        <v>457.10109006079711</v>
      </c>
      <c r="AP37" s="79">
        <v>509.20099070767913</v>
      </c>
      <c r="AQ37" s="79">
        <v>471.46572450806718</v>
      </c>
      <c r="AR37" s="79">
        <v>478.39773974794957</v>
      </c>
      <c r="AS37" s="80"/>
      <c r="AT37" s="60">
        <v>2021</v>
      </c>
      <c r="AU37" s="39"/>
      <c r="AV37" s="184">
        <v>30.006647972444739</v>
      </c>
      <c r="AW37" s="79">
        <v>-123.2080581833751</v>
      </c>
      <c r="AX37" s="79">
        <v>258.38534524978081</v>
      </c>
      <c r="AY37" s="79">
        <v>56.220574286663123</v>
      </c>
      <c r="AZ37" s="79">
        <v>-38.265615800551927</v>
      </c>
      <c r="BA37" s="79">
        <v>-250.22714475966575</v>
      </c>
      <c r="BB37" s="79">
        <v>256.15936567277947</v>
      </c>
      <c r="BC37" s="79">
        <v>29.550608772176133</v>
      </c>
      <c r="BD37" s="79">
        <v>-63.316159888371544</v>
      </c>
      <c r="BE37" s="79">
        <v>-42.473787697987746</v>
      </c>
      <c r="BF37" s="79">
        <v>126.58963923557928</v>
      </c>
      <c r="BG37" s="79">
        <v>-43.090811318920146</v>
      </c>
      <c r="BH37" s="79">
        <v>33.629134738996299</v>
      </c>
      <c r="BI37" s="79">
        <v>92.265409469740746</v>
      </c>
      <c r="BJ37" s="79">
        <v>-16.100322406753492</v>
      </c>
      <c r="BK37" s="79">
        <v>17.345843328862884</v>
      </c>
      <c r="BL37" s="79">
        <v>-52.09990064688202</v>
      </c>
      <c r="BM37" s="79">
        <v>37.735266199611942</v>
      </c>
      <c r="BN37" s="79">
        <v>-6.9320152398823893</v>
      </c>
      <c r="BO37" s="81"/>
      <c r="BP37" s="119">
        <v>15.903895736012911</v>
      </c>
      <c r="BQ37" s="120">
        <v>302.17401898424532</v>
      </c>
      <c r="BR37" s="39"/>
      <c r="BS37" s="173">
        <v>3.9978740741187568E-2</v>
      </c>
      <c r="BT37" s="42">
        <v>-0.14100691410838551</v>
      </c>
      <c r="BU37" s="42">
        <v>0.41987399701710304</v>
      </c>
      <c r="BV37" s="42">
        <v>0.10054339617765051</v>
      </c>
      <c r="BW37" s="42">
        <v>-6.4050068265458782E-2</v>
      </c>
      <c r="BX37" s="42">
        <v>-0.29519753417344419</v>
      </c>
      <c r="BY37" s="42">
        <v>0.43306692586695816</v>
      </c>
      <c r="BZ37" s="42">
        <v>5.2585829529718353E-2</v>
      </c>
      <c r="CA37" s="42">
        <v>-0.10126272674444192</v>
      </c>
      <c r="CB37" s="42">
        <v>-6.3608273837780338E-2</v>
      </c>
      <c r="CC37" s="42">
        <v>0.23392693115492635</v>
      </c>
      <c r="CD37" s="42">
        <v>-7.3755179579544361E-2</v>
      </c>
      <c r="CE37" s="42">
        <v>6.1075918232497806E-2</v>
      </c>
      <c r="CF37" s="42">
        <v>0.20130051637532809</v>
      </c>
      <c r="CG37" s="42">
        <v>-3.393492775203677E-2</v>
      </c>
      <c r="CH37" s="42">
        <v>3.7947499373838234E-2</v>
      </c>
      <c r="CI37" s="42">
        <v>-0.10231696637996412</v>
      </c>
      <c r="CJ37" s="42">
        <v>8.0038196284545116E-2</v>
      </c>
      <c r="CK37" s="42">
        <v>-1.449006687099863E-2</v>
      </c>
      <c r="CL37" s="80"/>
      <c r="CM37" s="63">
        <v>4.0563962791668351E-2</v>
      </c>
      <c r="CN37" s="64">
        <v>0.63163763930709593</v>
      </c>
    </row>
    <row r="38" spans="1:92" ht="12" x14ac:dyDescent="0.3">
      <c r="A38" s="35" t="s">
        <v>31</v>
      </c>
      <c r="B38" s="98">
        <v>42</v>
      </c>
      <c r="C38" s="59">
        <v>36</v>
      </c>
      <c r="D38" s="59">
        <v>35</v>
      </c>
      <c r="E38" s="37">
        <v>29</v>
      </c>
      <c r="F38" s="37">
        <v>32</v>
      </c>
      <c r="G38" s="37">
        <v>36</v>
      </c>
      <c r="H38" s="37">
        <v>39</v>
      </c>
      <c r="I38" s="37">
        <v>34</v>
      </c>
      <c r="J38" s="37">
        <v>27</v>
      </c>
      <c r="K38" s="37">
        <v>22</v>
      </c>
      <c r="L38" s="37">
        <v>25</v>
      </c>
      <c r="M38" s="37">
        <v>12</v>
      </c>
      <c r="N38" s="37">
        <v>24</v>
      </c>
      <c r="O38" s="37">
        <v>27</v>
      </c>
      <c r="P38" s="37">
        <v>25</v>
      </c>
      <c r="Q38" s="37">
        <v>10</v>
      </c>
      <c r="R38" s="37">
        <v>19</v>
      </c>
      <c r="S38" s="37">
        <v>31</v>
      </c>
      <c r="T38" s="37">
        <v>22</v>
      </c>
      <c r="U38" s="37">
        <v>15</v>
      </c>
      <c r="V38" s="78"/>
      <c r="W38" s="60">
        <v>2007</v>
      </c>
      <c r="Y38" s="79">
        <v>771.89634211056068</v>
      </c>
      <c r="Z38" s="79">
        <v>1069.4625032993004</v>
      </c>
      <c r="AA38" s="79">
        <v>819.40024721598411</v>
      </c>
      <c r="AB38" s="79">
        <v>916.37143960960043</v>
      </c>
      <c r="AC38" s="79">
        <v>862.16799130320544</v>
      </c>
      <c r="AD38" s="79">
        <v>846.60653823681196</v>
      </c>
      <c r="AE38" s="79">
        <v>748.12921146427948</v>
      </c>
      <c r="AF38" s="79">
        <v>816.79141982589113</v>
      </c>
      <c r="AG38" s="79">
        <v>1079.0333464098285</v>
      </c>
      <c r="AH38" s="79">
        <v>1181.865878348181</v>
      </c>
      <c r="AI38" s="79">
        <v>1087.1115166546317</v>
      </c>
      <c r="AJ38" s="79">
        <v>1451.6069903986784</v>
      </c>
      <c r="AK38" s="79">
        <v>1150.4984518112258</v>
      </c>
      <c r="AL38" s="79">
        <v>990.06324478566751</v>
      </c>
      <c r="AM38" s="79">
        <v>862.94409053355571</v>
      </c>
      <c r="AN38" s="79">
        <v>1208.7969707495229</v>
      </c>
      <c r="AO38" s="79">
        <v>983.17700688500554</v>
      </c>
      <c r="AP38" s="79">
        <v>768.22663113427939</v>
      </c>
      <c r="AQ38" s="79">
        <v>1020.9476632488412</v>
      </c>
      <c r="AR38" s="79">
        <v>1148.3604110303925</v>
      </c>
      <c r="AS38" s="80"/>
      <c r="AT38" s="60">
        <v>2011</v>
      </c>
      <c r="AU38" s="39"/>
      <c r="AV38" s="184">
        <v>-297.56616118873967</v>
      </c>
      <c r="AW38" s="79">
        <v>250.06225608331624</v>
      </c>
      <c r="AX38" s="79">
        <v>-96.97119239361632</v>
      </c>
      <c r="AY38" s="79">
        <v>54.203448306394989</v>
      </c>
      <c r="AZ38" s="79">
        <v>15.561453066393483</v>
      </c>
      <c r="BA38" s="79">
        <v>98.477326772532479</v>
      </c>
      <c r="BB38" s="79">
        <v>-68.662208361611647</v>
      </c>
      <c r="BC38" s="79">
        <v>-262.24192658393736</v>
      </c>
      <c r="BD38" s="79">
        <v>-102.83253193835253</v>
      </c>
      <c r="BE38" s="79">
        <v>94.754361693549299</v>
      </c>
      <c r="BF38" s="79">
        <v>-364.49547374404665</v>
      </c>
      <c r="BG38" s="79">
        <v>301.10853858745259</v>
      </c>
      <c r="BH38" s="79">
        <v>160.43520702555827</v>
      </c>
      <c r="BI38" s="79">
        <v>127.1191542521118</v>
      </c>
      <c r="BJ38" s="79">
        <v>-345.85288021596716</v>
      </c>
      <c r="BK38" s="79">
        <v>225.61996386451733</v>
      </c>
      <c r="BL38" s="79">
        <v>214.95037575072615</v>
      </c>
      <c r="BM38" s="79">
        <v>-252.72103211456181</v>
      </c>
      <c r="BN38" s="79">
        <v>-127.41274778155127</v>
      </c>
      <c r="BO38" s="81"/>
      <c r="BP38" s="119">
        <v>-19.813898364201673</v>
      </c>
      <c r="BQ38" s="120">
        <v>-376.46406891983179</v>
      </c>
      <c r="BR38" s="39"/>
      <c r="BS38" s="173">
        <v>-0.27823898478978526</v>
      </c>
      <c r="BT38" s="42">
        <v>0.30517717920263543</v>
      </c>
      <c r="BU38" s="42">
        <v>-0.10582083661940478</v>
      </c>
      <c r="BV38" s="42">
        <v>6.2868778304404627E-2</v>
      </c>
      <c r="BW38" s="42">
        <v>1.8380974352977031E-2</v>
      </c>
      <c r="BX38" s="42">
        <v>0.13163144181977238</v>
      </c>
      <c r="BY38" s="42">
        <v>-8.4063332075951291E-2</v>
      </c>
      <c r="BZ38" s="42">
        <v>-0.24303412629134358</v>
      </c>
      <c r="CA38" s="42">
        <v>-8.7008630862644987E-2</v>
      </c>
      <c r="CB38" s="42">
        <v>8.7161583923916819E-2</v>
      </c>
      <c r="CC38" s="42">
        <v>-0.25109790470486737</v>
      </c>
      <c r="CD38" s="42">
        <v>0.26172007282010545</v>
      </c>
      <c r="CE38" s="42">
        <v>0.16204541262441263</v>
      </c>
      <c r="CF38" s="42">
        <v>0.1473086792604541</v>
      </c>
      <c r="CG38" s="42">
        <v>-0.28611329163202548</v>
      </c>
      <c r="CH38" s="42">
        <v>0.22948051295396743</v>
      </c>
      <c r="CI38" s="42">
        <v>0.27980073462612709</v>
      </c>
      <c r="CJ38" s="42">
        <v>-0.24753573685683117</v>
      </c>
      <c r="CK38" s="42">
        <v>-0.11095188109735277</v>
      </c>
      <c r="CL38" s="80"/>
      <c r="CM38" s="63">
        <v>-4.3628184428598358E-4</v>
      </c>
      <c r="CN38" s="64">
        <v>-0.32782745321396167</v>
      </c>
    </row>
    <row r="39" spans="1:92" ht="12" x14ac:dyDescent="0.3">
      <c r="A39" s="35" t="s">
        <v>17</v>
      </c>
      <c r="B39" s="98">
        <v>43</v>
      </c>
      <c r="C39" s="59">
        <v>45</v>
      </c>
      <c r="D39" s="59">
        <v>30</v>
      </c>
      <c r="E39" s="37">
        <v>39</v>
      </c>
      <c r="F39" s="37">
        <v>42</v>
      </c>
      <c r="G39" s="37">
        <v>45</v>
      </c>
      <c r="H39" s="37">
        <v>45</v>
      </c>
      <c r="I39" s="37">
        <v>36</v>
      </c>
      <c r="J39" s="37">
        <v>46</v>
      </c>
      <c r="K39" s="37">
        <v>36</v>
      </c>
      <c r="L39" s="37">
        <v>46</v>
      </c>
      <c r="M39" s="37">
        <v>46</v>
      </c>
      <c r="N39" s="37">
        <v>42</v>
      </c>
      <c r="O39" s="37">
        <v>31</v>
      </c>
      <c r="P39" s="37">
        <v>32</v>
      </c>
      <c r="Q39" s="37">
        <v>22</v>
      </c>
      <c r="R39" s="37">
        <v>34</v>
      </c>
      <c r="S39" s="37">
        <v>24</v>
      </c>
      <c r="T39" s="37">
        <v>39</v>
      </c>
      <c r="U39" s="37">
        <v>35</v>
      </c>
      <c r="V39" s="78"/>
      <c r="W39" s="60">
        <v>2007</v>
      </c>
      <c r="Y39" s="79">
        <v>765.60657543729542</v>
      </c>
      <c r="Z39" s="79">
        <v>771.74554487555031</v>
      </c>
      <c r="AA39" s="79">
        <v>1004.0880156659289</v>
      </c>
      <c r="AB39" s="79">
        <v>679.69268120999743</v>
      </c>
      <c r="AC39" s="79">
        <v>586.12502030954101</v>
      </c>
      <c r="AD39" s="79">
        <v>661.53050194582738</v>
      </c>
      <c r="AE39" s="79">
        <v>615.09588200811913</v>
      </c>
      <c r="AF39" s="79">
        <v>771.86477933194874</v>
      </c>
      <c r="AG39" s="79">
        <v>648.87903519210647</v>
      </c>
      <c r="AH39" s="79">
        <v>867.49215046240931</v>
      </c>
      <c r="AI39" s="79">
        <v>621.31623387954028</v>
      </c>
      <c r="AJ39" s="79">
        <v>656.51011169958269</v>
      </c>
      <c r="AK39" s="79">
        <v>745.88813553998887</v>
      </c>
      <c r="AL39" s="79">
        <v>934.24995883658551</v>
      </c>
      <c r="AM39" s="79">
        <v>753.68252427021037</v>
      </c>
      <c r="AN39" s="79">
        <v>974.02704899680805</v>
      </c>
      <c r="AO39" s="79">
        <v>728.25671354200961</v>
      </c>
      <c r="AP39" s="79">
        <v>902.60647731727386</v>
      </c>
      <c r="AQ39" s="79">
        <v>665.48796053923104</v>
      </c>
      <c r="AR39" s="79">
        <v>733.5815440454345</v>
      </c>
      <c r="AS39" s="80"/>
      <c r="AT39" s="60">
        <v>2021</v>
      </c>
      <c r="AU39" s="39"/>
      <c r="AV39" s="184">
        <v>-6.1389694382548896</v>
      </c>
      <c r="AW39" s="79">
        <v>-232.34247079037857</v>
      </c>
      <c r="AX39" s="79">
        <v>324.39533445593145</v>
      </c>
      <c r="AY39" s="79">
        <v>93.567660900456417</v>
      </c>
      <c r="AZ39" s="79">
        <v>-75.405481636286368</v>
      </c>
      <c r="BA39" s="79">
        <v>46.434619937708248</v>
      </c>
      <c r="BB39" s="79">
        <v>-156.76889732382961</v>
      </c>
      <c r="BC39" s="79">
        <v>122.98574413984227</v>
      </c>
      <c r="BD39" s="79">
        <v>-218.61311527030284</v>
      </c>
      <c r="BE39" s="79">
        <v>246.17591658286904</v>
      </c>
      <c r="BF39" s="79">
        <v>-35.193877820042417</v>
      </c>
      <c r="BG39" s="79">
        <v>-89.378023840406172</v>
      </c>
      <c r="BH39" s="79">
        <v>-188.36182329659664</v>
      </c>
      <c r="BI39" s="79">
        <v>180.56743456637514</v>
      </c>
      <c r="BJ39" s="79">
        <v>-220.34452472659768</v>
      </c>
      <c r="BK39" s="79">
        <v>245.77033545479844</v>
      </c>
      <c r="BL39" s="79">
        <v>-174.34976377526425</v>
      </c>
      <c r="BM39" s="79">
        <v>237.11851677804282</v>
      </c>
      <c r="BN39" s="79">
        <v>-68.093583506203458</v>
      </c>
      <c r="BO39" s="81"/>
      <c r="BP39" s="119">
        <v>1.68552796799268</v>
      </c>
      <c r="BQ39" s="120">
        <v>32.025031391860921</v>
      </c>
      <c r="BR39" s="39"/>
      <c r="BS39" s="173">
        <v>-7.9546548457819499E-3</v>
      </c>
      <c r="BT39" s="42">
        <v>-0.23139651819893992</v>
      </c>
      <c r="BU39" s="42">
        <v>0.47726765849301001</v>
      </c>
      <c r="BV39" s="42">
        <v>0.15963771833361085</v>
      </c>
      <c r="BW39" s="42">
        <v>-0.11398640185824915</v>
      </c>
      <c r="BX39" s="42">
        <v>7.5491677470042484E-2</v>
      </c>
      <c r="BY39" s="42">
        <v>-0.20310409481245351</v>
      </c>
      <c r="BZ39" s="42">
        <v>0.18953570306587464</v>
      </c>
      <c r="CA39" s="42">
        <v>-0.25200587135430907</v>
      </c>
      <c r="CB39" s="42">
        <v>0.3962167784442554</v>
      </c>
      <c r="CC39" s="42">
        <v>-5.3607518289294886E-2</v>
      </c>
      <c r="CD39" s="42">
        <v>-0.11982765187128308</v>
      </c>
      <c r="CE39" s="42">
        <v>-0.20161823023376124</v>
      </c>
      <c r="CF39" s="42">
        <v>0.23958023272626394</v>
      </c>
      <c r="CG39" s="42">
        <v>-0.22622012905446509</v>
      </c>
      <c r="CH39" s="42">
        <v>0.33747761041494484</v>
      </c>
      <c r="CI39" s="42">
        <v>-0.1931625444274081</v>
      </c>
      <c r="CJ39" s="42">
        <v>0.35630774835642498</v>
      </c>
      <c r="CK39" s="42">
        <v>-9.2823468718545188E-2</v>
      </c>
      <c r="CL39" s="80"/>
      <c r="CM39" s="63">
        <v>2.8200423349470313E-2</v>
      </c>
      <c r="CN39" s="64">
        <v>4.3655721237552569E-2</v>
      </c>
    </row>
    <row r="40" spans="1:92" ht="12" x14ac:dyDescent="0.3">
      <c r="A40" s="35" t="s">
        <v>14</v>
      </c>
      <c r="B40" s="98">
        <v>44</v>
      </c>
      <c r="C40" s="59">
        <v>46</v>
      </c>
      <c r="D40" s="59">
        <v>33</v>
      </c>
      <c r="E40" s="37">
        <v>40</v>
      </c>
      <c r="F40" s="37">
        <v>43</v>
      </c>
      <c r="G40" s="37">
        <v>53</v>
      </c>
      <c r="H40" s="37">
        <v>48</v>
      </c>
      <c r="I40" s="37">
        <v>52</v>
      </c>
      <c r="J40" s="37">
        <v>47</v>
      </c>
      <c r="K40" s="37">
        <v>46</v>
      </c>
      <c r="L40" s="37">
        <v>49</v>
      </c>
      <c r="M40" s="37">
        <v>44</v>
      </c>
      <c r="N40" s="37">
        <v>51</v>
      </c>
      <c r="O40" s="37">
        <v>51</v>
      </c>
      <c r="P40" s="37">
        <v>44</v>
      </c>
      <c r="Q40" s="37">
        <v>52</v>
      </c>
      <c r="R40" s="37">
        <v>51</v>
      </c>
      <c r="S40" s="37">
        <v>56</v>
      </c>
      <c r="T40" s="37">
        <v>56</v>
      </c>
      <c r="U40" s="37">
        <v>59</v>
      </c>
      <c r="V40" s="78"/>
      <c r="W40" s="60">
        <v>2021</v>
      </c>
      <c r="Y40" s="79">
        <v>744.59360158499464</v>
      </c>
      <c r="Z40" s="79">
        <v>764.32795587379371</v>
      </c>
      <c r="AA40" s="79">
        <v>846.1247318102586</v>
      </c>
      <c r="AB40" s="79">
        <v>674.48128565117361</v>
      </c>
      <c r="AC40" s="79">
        <v>578.73465456967313</v>
      </c>
      <c r="AD40" s="79">
        <v>523.70710949939053</v>
      </c>
      <c r="AE40" s="79">
        <v>588.750275407495</v>
      </c>
      <c r="AF40" s="79">
        <v>552.816954504308</v>
      </c>
      <c r="AG40" s="79">
        <v>624.19045470005403</v>
      </c>
      <c r="AH40" s="79">
        <v>631.10615483525191</v>
      </c>
      <c r="AI40" s="79">
        <v>571.03551420963549</v>
      </c>
      <c r="AJ40" s="79">
        <v>691.22271834502476</v>
      </c>
      <c r="AK40" s="79">
        <v>542.37265088415268</v>
      </c>
      <c r="AL40" s="79">
        <v>550.42839692832297</v>
      </c>
      <c r="AM40" s="79">
        <v>579.08866354811778</v>
      </c>
      <c r="AN40" s="79">
        <v>461.21755736989326</v>
      </c>
      <c r="AO40" s="79">
        <v>480.36140216281996</v>
      </c>
      <c r="AP40" s="79">
        <v>435.77821484336761</v>
      </c>
      <c r="AQ40" s="79">
        <v>415.57462352272802</v>
      </c>
      <c r="AR40" s="79">
        <v>404.46178778508397</v>
      </c>
      <c r="AS40" s="80"/>
      <c r="AT40" s="60">
        <v>2021</v>
      </c>
      <c r="AU40" s="39"/>
      <c r="AV40" s="184">
        <v>-19.734354288799068</v>
      </c>
      <c r="AW40" s="79">
        <v>-81.796775936464883</v>
      </c>
      <c r="AX40" s="79">
        <v>171.64344615908499</v>
      </c>
      <c r="AY40" s="79">
        <v>95.746631081500482</v>
      </c>
      <c r="AZ40" s="79">
        <v>55.027545070282599</v>
      </c>
      <c r="BA40" s="79">
        <v>-65.04316590810447</v>
      </c>
      <c r="BB40" s="79">
        <v>35.933320903186996</v>
      </c>
      <c r="BC40" s="79">
        <v>-71.373500195746033</v>
      </c>
      <c r="BD40" s="79">
        <v>-6.9157001351978806</v>
      </c>
      <c r="BE40" s="79">
        <v>60.07064062561642</v>
      </c>
      <c r="BF40" s="79">
        <v>-120.18720413538927</v>
      </c>
      <c r="BG40" s="79">
        <v>148.85006746087208</v>
      </c>
      <c r="BH40" s="79">
        <v>-8.0557460441702915</v>
      </c>
      <c r="BI40" s="79">
        <v>-28.660266619794811</v>
      </c>
      <c r="BJ40" s="79">
        <v>117.87110617822452</v>
      </c>
      <c r="BK40" s="79">
        <v>-19.1438447929267</v>
      </c>
      <c r="BL40" s="79">
        <v>44.58318731945235</v>
      </c>
      <c r="BM40" s="79">
        <v>20.203591320639589</v>
      </c>
      <c r="BN40" s="79">
        <v>11.112835737644048</v>
      </c>
      <c r="BO40" s="81"/>
      <c r="BP40" s="119">
        <v>17.901674410521615</v>
      </c>
      <c r="BQ40" s="120">
        <v>340.13181379991067</v>
      </c>
      <c r="BR40" s="39"/>
      <c r="BS40" s="173">
        <v>-2.5819223459173868E-2</v>
      </c>
      <c r="BT40" s="42">
        <v>-9.6672243300893856E-2</v>
      </c>
      <c r="BU40" s="42">
        <v>0.25448214770462152</v>
      </c>
      <c r="BV40" s="42">
        <v>0.16544133019422236</v>
      </c>
      <c r="BW40" s="42">
        <v>0.1050731297554528</v>
      </c>
      <c r="BX40" s="42">
        <v>-0.11047666323907157</v>
      </c>
      <c r="BY40" s="42">
        <v>6.5000395900316033E-2</v>
      </c>
      <c r="BZ40" s="42">
        <v>-0.11434570916346931</v>
      </c>
      <c r="CA40" s="42">
        <v>-1.0958061622776016E-2</v>
      </c>
      <c r="CB40" s="42">
        <v>0.10519598016379006</v>
      </c>
      <c r="CC40" s="42">
        <v>-0.17387623546741948</v>
      </c>
      <c r="CD40" s="42">
        <v>0.2744424285004472</v>
      </c>
      <c r="CE40" s="42">
        <v>-1.4635411416136113E-2</v>
      </c>
      <c r="CF40" s="42">
        <v>-4.9492018103395985E-2</v>
      </c>
      <c r="CG40" s="42">
        <v>0.25556508917480936</v>
      </c>
      <c r="CH40" s="42">
        <v>-3.985300381490231E-2</v>
      </c>
      <c r="CI40" s="42">
        <v>0.10230705850102439</v>
      </c>
      <c r="CJ40" s="42">
        <v>4.8616037113571764E-2</v>
      </c>
      <c r="CK40" s="42">
        <v>2.7475613452880632E-2</v>
      </c>
      <c r="CL40" s="80"/>
      <c r="CM40" s="63">
        <v>4.0393191624941982E-2</v>
      </c>
      <c r="CN40" s="64">
        <v>0.8409491924133119</v>
      </c>
    </row>
    <row r="41" spans="1:92" ht="12" x14ac:dyDescent="0.3">
      <c r="A41" s="35" t="s">
        <v>25</v>
      </c>
      <c r="B41" s="98">
        <v>45</v>
      </c>
      <c r="C41" s="59">
        <v>68</v>
      </c>
      <c r="D41" s="59"/>
      <c r="E41" s="37" t="s">
        <v>270</v>
      </c>
      <c r="F41" s="37" t="s">
        <v>270</v>
      </c>
      <c r="G41" s="37">
        <v>66</v>
      </c>
      <c r="H41" s="37">
        <v>63</v>
      </c>
      <c r="I41" s="37">
        <v>69</v>
      </c>
      <c r="J41" s="37">
        <v>64</v>
      </c>
      <c r="K41" s="37">
        <v>51</v>
      </c>
      <c r="L41" s="37">
        <v>64</v>
      </c>
      <c r="M41" s="37">
        <v>58</v>
      </c>
      <c r="N41" s="37">
        <v>69</v>
      </c>
      <c r="O41" s="37">
        <v>66</v>
      </c>
      <c r="P41" s="37">
        <v>63</v>
      </c>
      <c r="Q41" s="37">
        <v>68</v>
      </c>
      <c r="R41" s="37">
        <v>53</v>
      </c>
      <c r="S41" s="37">
        <v>72</v>
      </c>
      <c r="T41" s="37">
        <v>66</v>
      </c>
      <c r="U41" s="37">
        <v>71</v>
      </c>
      <c r="V41" s="78"/>
      <c r="W41" s="60">
        <v>2023</v>
      </c>
      <c r="Y41" s="79">
        <v>725.06901731694234</v>
      </c>
      <c r="Z41" s="79">
        <v>430.8128498314108</v>
      </c>
      <c r="AA41" s="79"/>
      <c r="AB41" s="79" t="s">
        <v>270</v>
      </c>
      <c r="AC41" s="79" t="s">
        <v>270</v>
      </c>
      <c r="AD41" s="79">
        <v>351.28116745328543</v>
      </c>
      <c r="AE41" s="79">
        <v>356.88865187826804</v>
      </c>
      <c r="AF41" s="79">
        <v>285.04454346909182</v>
      </c>
      <c r="AG41" s="79">
        <v>379.66559939070396</v>
      </c>
      <c r="AH41" s="79">
        <v>565.64934434785721</v>
      </c>
      <c r="AI41" s="79">
        <v>391.27199580605924</v>
      </c>
      <c r="AJ41" s="79">
        <v>500.30492508492085</v>
      </c>
      <c r="AK41" s="79">
        <v>359.99707973653574</v>
      </c>
      <c r="AL41" s="79">
        <v>371.99728640686249</v>
      </c>
      <c r="AM41" s="79">
        <v>388.69729511080175</v>
      </c>
      <c r="AN41" s="79">
        <v>309.3324236642481</v>
      </c>
      <c r="AO41" s="79">
        <v>473.64678366949403</v>
      </c>
      <c r="AP41" s="79">
        <v>261.23370932567076</v>
      </c>
      <c r="AQ41" s="79">
        <v>335.51692160455735</v>
      </c>
      <c r="AR41" s="79">
        <v>248.24136384994904</v>
      </c>
      <c r="AS41" s="80"/>
      <c r="AT41" s="60">
        <v>2023</v>
      </c>
      <c r="AU41" s="39"/>
      <c r="AV41" s="184">
        <v>294.25616748553153</v>
      </c>
      <c r="AW41" s="79">
        <v>430.8128498314108</v>
      </c>
      <c r="AX41" s="79"/>
      <c r="AY41" s="79"/>
      <c r="AZ41" s="79"/>
      <c r="BA41" s="79">
        <v>-5.6074844249826015</v>
      </c>
      <c r="BB41" s="79">
        <v>71.844108409176215</v>
      </c>
      <c r="BC41" s="79">
        <v>-94.62105592161214</v>
      </c>
      <c r="BD41" s="79">
        <v>-185.98374495715325</v>
      </c>
      <c r="BE41" s="79">
        <v>174.37734854179797</v>
      </c>
      <c r="BF41" s="79">
        <v>-109.03292927886162</v>
      </c>
      <c r="BG41" s="79">
        <v>140.30784534838511</v>
      </c>
      <c r="BH41" s="79">
        <v>-12.000206670326747</v>
      </c>
      <c r="BI41" s="79">
        <v>-16.700008703939261</v>
      </c>
      <c r="BJ41" s="79">
        <v>79.36487144655365</v>
      </c>
      <c r="BK41" s="79">
        <v>-164.31436000524593</v>
      </c>
      <c r="BL41" s="79">
        <v>212.41307434382327</v>
      </c>
      <c r="BM41" s="79">
        <v>-74.283212278886595</v>
      </c>
      <c r="BN41" s="79">
        <v>87.275557754608315</v>
      </c>
      <c r="BO41" s="81"/>
      <c r="BP41" s="119">
        <v>51.756801307517421</v>
      </c>
      <c r="BQ41" s="120">
        <v>476.8276534669933</v>
      </c>
      <c r="BR41" s="39"/>
      <c r="BS41" s="173">
        <v>0.68302551235573006</v>
      </c>
      <c r="BT41" s="42"/>
      <c r="BU41" s="42"/>
      <c r="BV41" s="42"/>
      <c r="BW41" s="42"/>
      <c r="BX41" s="42">
        <v>-1.5712139894252686E-2</v>
      </c>
      <c r="BY41" s="42">
        <v>0.252045198041009</v>
      </c>
      <c r="BZ41" s="42">
        <v>-0.24922209458392375</v>
      </c>
      <c r="CA41" s="42">
        <v>-0.32879688947854391</v>
      </c>
      <c r="CB41" s="42">
        <v>0.44566784848111429</v>
      </c>
      <c r="CC41" s="42">
        <v>-0.21793295210986496</v>
      </c>
      <c r="CD41" s="42">
        <v>0.38974717642451306</v>
      </c>
      <c r="CE41" s="42">
        <v>-3.2258855397138131E-2</v>
      </c>
      <c r="CF41" s="42">
        <v>-4.296404660901687E-2</v>
      </c>
      <c r="CG41" s="42">
        <v>0.25656822684936809</v>
      </c>
      <c r="CH41" s="42">
        <v>-0.34691328152225531</v>
      </c>
      <c r="CI41" s="42">
        <v>0.81311510253454866</v>
      </c>
      <c r="CJ41" s="42">
        <v>-0.22139930207883018</v>
      </c>
      <c r="CK41" s="42">
        <v>0.3515754038773431</v>
      </c>
      <c r="CL41" s="80"/>
      <c r="CM41" s="63">
        <v>0.11576966045932004</v>
      </c>
      <c r="CN41" s="64">
        <v>1.9208227270102118</v>
      </c>
    </row>
    <row r="42" spans="1:92" ht="12" x14ac:dyDescent="0.3">
      <c r="A42" s="35" t="s">
        <v>16</v>
      </c>
      <c r="B42" s="98">
        <v>46</v>
      </c>
      <c r="C42" s="59">
        <v>52</v>
      </c>
      <c r="D42" s="59">
        <v>51</v>
      </c>
      <c r="E42" s="37">
        <v>50</v>
      </c>
      <c r="F42" s="37">
        <v>52</v>
      </c>
      <c r="G42" s="37">
        <v>49</v>
      </c>
      <c r="H42" s="37">
        <v>49</v>
      </c>
      <c r="I42" s="37">
        <v>46</v>
      </c>
      <c r="J42" s="37">
        <v>49</v>
      </c>
      <c r="K42" s="37">
        <v>57</v>
      </c>
      <c r="L42" s="37">
        <v>56</v>
      </c>
      <c r="M42" s="37">
        <v>55</v>
      </c>
      <c r="N42" s="37">
        <v>49</v>
      </c>
      <c r="O42" s="37">
        <v>46</v>
      </c>
      <c r="P42" s="37">
        <v>54</v>
      </c>
      <c r="Q42" s="37">
        <v>60</v>
      </c>
      <c r="R42" s="37">
        <v>58</v>
      </c>
      <c r="S42" s="37">
        <v>54</v>
      </c>
      <c r="T42" s="37">
        <v>64</v>
      </c>
      <c r="U42" s="37">
        <v>57</v>
      </c>
      <c r="V42" s="78"/>
      <c r="W42" s="60">
        <v>2023</v>
      </c>
      <c r="Y42" s="79">
        <v>723.02560039102252</v>
      </c>
      <c r="Z42" s="79">
        <v>639.40456789212863</v>
      </c>
      <c r="AA42" s="79">
        <v>524.16509395430091</v>
      </c>
      <c r="AB42" s="79">
        <v>501.79511077302232</v>
      </c>
      <c r="AC42" s="79">
        <v>455.22576053302151</v>
      </c>
      <c r="AD42" s="79">
        <v>598.57200269728378</v>
      </c>
      <c r="AE42" s="79">
        <v>581.50751819893992</v>
      </c>
      <c r="AF42" s="79">
        <v>598.1218261639782</v>
      </c>
      <c r="AG42" s="79">
        <v>596.10207988588718</v>
      </c>
      <c r="AH42" s="79">
        <v>508.6633956981845</v>
      </c>
      <c r="AI42" s="79">
        <v>477.37864711605761</v>
      </c>
      <c r="AJ42" s="79">
        <v>518.66081382119239</v>
      </c>
      <c r="AK42" s="79">
        <v>557.06024826753367</v>
      </c>
      <c r="AL42" s="79">
        <v>621.99362497108461</v>
      </c>
      <c r="AM42" s="79">
        <v>457.53421777877674</v>
      </c>
      <c r="AN42" s="79">
        <v>395.02043589584713</v>
      </c>
      <c r="AO42" s="79">
        <v>419.23016513229908</v>
      </c>
      <c r="AP42" s="79">
        <v>462.26675204469552</v>
      </c>
      <c r="AQ42" s="79">
        <v>369.38081063507838</v>
      </c>
      <c r="AR42" s="79">
        <v>418.35260483469932</v>
      </c>
      <c r="AS42" s="80"/>
      <c r="AT42" s="60">
        <v>2023</v>
      </c>
      <c r="AU42" s="39"/>
      <c r="AV42" s="184">
        <v>83.621032498893896</v>
      </c>
      <c r="AW42" s="79">
        <v>115.23947393782771</v>
      </c>
      <c r="AX42" s="79">
        <v>22.369983181278599</v>
      </c>
      <c r="AY42" s="79">
        <v>46.569350240000801</v>
      </c>
      <c r="AZ42" s="79">
        <v>-143.34624216426226</v>
      </c>
      <c r="BA42" s="79">
        <v>17.064484498343859</v>
      </c>
      <c r="BB42" s="79">
        <v>-16.614307965038279</v>
      </c>
      <c r="BC42" s="79">
        <v>2.01974627809102</v>
      </c>
      <c r="BD42" s="79">
        <v>87.438684187702677</v>
      </c>
      <c r="BE42" s="79">
        <v>31.284748582126895</v>
      </c>
      <c r="BF42" s="79">
        <v>-41.282166705134784</v>
      </c>
      <c r="BG42" s="79">
        <v>-38.399434446341274</v>
      </c>
      <c r="BH42" s="79">
        <v>-64.933376703550948</v>
      </c>
      <c r="BI42" s="79">
        <v>164.45940719230788</v>
      </c>
      <c r="BJ42" s="79">
        <v>62.513781882929607</v>
      </c>
      <c r="BK42" s="79">
        <v>-24.209729236451949</v>
      </c>
      <c r="BL42" s="79">
        <v>-43.036586912396444</v>
      </c>
      <c r="BM42" s="79">
        <v>92.885941409617146</v>
      </c>
      <c r="BN42" s="79">
        <v>-48.971794199620945</v>
      </c>
      <c r="BO42" s="81"/>
      <c r="BP42" s="119">
        <v>16.035420818753853</v>
      </c>
      <c r="BQ42" s="120">
        <v>304.6729955563232</v>
      </c>
      <c r="BR42" s="39"/>
      <c r="BS42" s="173">
        <v>0.13077953567732603</v>
      </c>
      <c r="BT42" s="42">
        <v>0.21985339212205313</v>
      </c>
      <c r="BU42" s="42">
        <v>4.4579914592665748E-2</v>
      </c>
      <c r="BV42" s="42">
        <v>0.10229946166814674</v>
      </c>
      <c r="BW42" s="42">
        <v>-0.23948036580113297</v>
      </c>
      <c r="BX42" s="42">
        <v>2.9345251719524512E-2</v>
      </c>
      <c r="BY42" s="42">
        <v>-2.7777464787722694E-2</v>
      </c>
      <c r="BZ42" s="42">
        <v>3.3882557136484248E-3</v>
      </c>
      <c r="CA42" s="42">
        <v>0.17189891178956462</v>
      </c>
      <c r="CB42" s="42">
        <v>6.5534453145578375E-2</v>
      </c>
      <c r="CC42" s="42">
        <v>-7.9593764566464387E-2</v>
      </c>
      <c r="CD42" s="42">
        <v>-6.8932282577628068E-2</v>
      </c>
      <c r="CE42" s="42">
        <v>-0.10439556628344793</v>
      </c>
      <c r="CF42" s="42">
        <v>0.35944722995958744</v>
      </c>
      <c r="CG42" s="42">
        <v>0.15825455141620126</v>
      </c>
      <c r="CH42" s="42">
        <v>-5.7748061208362511E-2</v>
      </c>
      <c r="CI42" s="42">
        <v>-9.3099031505158636E-2</v>
      </c>
      <c r="CJ42" s="42">
        <v>0.25146390590761292</v>
      </c>
      <c r="CK42" s="42">
        <v>-0.11705865729931531</v>
      </c>
      <c r="CL42" s="80"/>
      <c r="CM42" s="63">
        <v>3.9408403667509299E-2</v>
      </c>
      <c r="CN42" s="64">
        <v>0.72826843202447966</v>
      </c>
    </row>
    <row r="43" spans="1:92" ht="12" x14ac:dyDescent="0.3">
      <c r="A43" s="35" t="s">
        <v>7</v>
      </c>
      <c r="B43" s="98">
        <v>47</v>
      </c>
      <c r="C43" s="59">
        <v>43</v>
      </c>
      <c r="D43" s="59">
        <v>44</v>
      </c>
      <c r="E43" s="37">
        <v>43</v>
      </c>
      <c r="F43" s="37">
        <v>41</v>
      </c>
      <c r="G43" s="37">
        <v>54</v>
      </c>
      <c r="H43" s="37">
        <v>59</v>
      </c>
      <c r="I43" s="37">
        <v>54</v>
      </c>
      <c r="J43" s="37">
        <v>58</v>
      </c>
      <c r="K43" s="37">
        <v>60</v>
      </c>
      <c r="L43" s="37">
        <v>63</v>
      </c>
      <c r="M43" s="37">
        <v>73</v>
      </c>
      <c r="N43" s="37">
        <v>64</v>
      </c>
      <c r="O43" s="37">
        <v>72</v>
      </c>
      <c r="P43" s="37">
        <v>68</v>
      </c>
      <c r="Q43" s="37">
        <v>73</v>
      </c>
      <c r="R43" s="37">
        <v>67</v>
      </c>
      <c r="S43" s="37">
        <v>66</v>
      </c>
      <c r="T43" s="37">
        <v>69</v>
      </c>
      <c r="U43" s="37">
        <v>58</v>
      </c>
      <c r="V43" s="78"/>
      <c r="W43" s="60">
        <v>2018</v>
      </c>
      <c r="Y43" s="79">
        <v>698.83884425646079</v>
      </c>
      <c r="Z43" s="79">
        <v>813.85135626773604</v>
      </c>
      <c r="AA43" s="79">
        <v>642.25227019575732</v>
      </c>
      <c r="AB43" s="79">
        <v>576.80134716668715</v>
      </c>
      <c r="AC43" s="79">
        <v>596.94834309395299</v>
      </c>
      <c r="AD43" s="79">
        <v>505.34620702622402</v>
      </c>
      <c r="AE43" s="79">
        <v>390.47149546292724</v>
      </c>
      <c r="AF43" s="79">
        <v>476.87854779653145</v>
      </c>
      <c r="AG43" s="79">
        <v>465.10202674215691</v>
      </c>
      <c r="AH43" s="79">
        <v>477.25640961265646</v>
      </c>
      <c r="AI43" s="79">
        <v>396.61504502443586</v>
      </c>
      <c r="AJ43" s="79">
        <v>320.94968915916655</v>
      </c>
      <c r="AK43" s="79">
        <v>421.89732427458165</v>
      </c>
      <c r="AL43" s="79">
        <v>326.14458274558382</v>
      </c>
      <c r="AM43" s="79">
        <v>373.7819987912934</v>
      </c>
      <c r="AN43" s="79">
        <v>251.65377087808966</v>
      </c>
      <c r="AO43" s="79">
        <v>342.46362695210445</v>
      </c>
      <c r="AP43" s="79">
        <v>358.5492171133825</v>
      </c>
      <c r="AQ43" s="79">
        <v>299.61939090165561</v>
      </c>
      <c r="AR43" s="79">
        <v>410.04290596861085</v>
      </c>
      <c r="AS43" s="80"/>
      <c r="AT43" s="60">
        <v>2022</v>
      </c>
      <c r="AU43" s="39"/>
      <c r="AV43" s="184">
        <v>-115.01251201127525</v>
      </c>
      <c r="AW43" s="79">
        <v>171.59908607197872</v>
      </c>
      <c r="AX43" s="79">
        <v>65.450923029070168</v>
      </c>
      <c r="AY43" s="79">
        <v>-20.146995927265834</v>
      </c>
      <c r="AZ43" s="79">
        <v>91.602136067728964</v>
      </c>
      <c r="BA43" s="79">
        <v>114.87471156329678</v>
      </c>
      <c r="BB43" s="79">
        <v>-86.407052333604213</v>
      </c>
      <c r="BC43" s="79">
        <v>11.776521054374541</v>
      </c>
      <c r="BD43" s="79">
        <v>-12.154382870499546</v>
      </c>
      <c r="BE43" s="79">
        <v>80.641364588220597</v>
      </c>
      <c r="BF43" s="79">
        <v>75.665355865269305</v>
      </c>
      <c r="BG43" s="79">
        <v>-100.9476351154151</v>
      </c>
      <c r="BH43" s="79">
        <v>95.752741528997831</v>
      </c>
      <c r="BI43" s="79">
        <v>-47.637416045709585</v>
      </c>
      <c r="BJ43" s="79">
        <v>122.12822791320374</v>
      </c>
      <c r="BK43" s="79">
        <v>-90.809856074014789</v>
      </c>
      <c r="BL43" s="79">
        <v>-16.085590161278049</v>
      </c>
      <c r="BM43" s="79">
        <v>58.929826211726891</v>
      </c>
      <c r="BN43" s="79">
        <v>-110.42351506695525</v>
      </c>
      <c r="BO43" s="81"/>
      <c r="BP43" s="119">
        <v>15.199786225676315</v>
      </c>
      <c r="BQ43" s="120">
        <v>288.79593828784994</v>
      </c>
      <c r="BR43" s="39"/>
      <c r="BS43" s="173">
        <v>-0.14131881838805849</v>
      </c>
      <c r="BT43" s="42">
        <v>0.26718330792303102</v>
      </c>
      <c r="BU43" s="42">
        <v>0.11347220902061417</v>
      </c>
      <c r="BV43" s="42">
        <v>-3.3749982155650171E-2</v>
      </c>
      <c r="BW43" s="42">
        <v>0.18126609994121412</v>
      </c>
      <c r="BX43" s="42">
        <v>0.29419487183592219</v>
      </c>
      <c r="BY43" s="42">
        <v>-0.1811929950148885</v>
      </c>
      <c r="BZ43" s="42">
        <v>2.5320296144190291E-2</v>
      </c>
      <c r="CA43" s="42">
        <v>-2.5467196722122831E-2</v>
      </c>
      <c r="CB43" s="42">
        <v>0.20332401808724176</v>
      </c>
      <c r="CC43" s="42">
        <v>0.2357545697068586</v>
      </c>
      <c r="CD43" s="42">
        <v>-0.23927062180113701</v>
      </c>
      <c r="CE43" s="42">
        <v>0.29358985736608667</v>
      </c>
      <c r="CF43" s="42">
        <v>-0.12744705791010724</v>
      </c>
      <c r="CG43" s="42">
        <v>0.48530259446168666</v>
      </c>
      <c r="CH43" s="42">
        <v>-0.26516642623397513</v>
      </c>
      <c r="CI43" s="42">
        <v>-4.486299061194543E-2</v>
      </c>
      <c r="CJ43" s="42">
        <v>0.19668228426200063</v>
      </c>
      <c r="CK43" s="42">
        <v>-0.26929746487409845</v>
      </c>
      <c r="CL43" s="80"/>
      <c r="CM43" s="63">
        <v>5.0964029212466455E-2</v>
      </c>
      <c r="CN43" s="64">
        <v>0.70430663251117798</v>
      </c>
    </row>
    <row r="44" spans="1:92" ht="12" x14ac:dyDescent="0.3">
      <c r="A44" s="35" t="s">
        <v>13</v>
      </c>
      <c r="B44" s="98">
        <v>48</v>
      </c>
      <c r="C44" s="59">
        <v>50</v>
      </c>
      <c r="D44" s="59">
        <v>28</v>
      </c>
      <c r="E44" s="37">
        <v>44</v>
      </c>
      <c r="F44" s="37">
        <v>45</v>
      </c>
      <c r="G44" s="37">
        <v>56</v>
      </c>
      <c r="H44" s="37">
        <v>51</v>
      </c>
      <c r="I44" s="37">
        <v>50</v>
      </c>
      <c r="J44" s="37">
        <v>57</v>
      </c>
      <c r="K44" s="37">
        <v>53</v>
      </c>
      <c r="L44" s="37">
        <v>47</v>
      </c>
      <c r="M44" s="37">
        <v>53</v>
      </c>
      <c r="N44" s="37">
        <v>52</v>
      </c>
      <c r="O44" s="37">
        <v>58</v>
      </c>
      <c r="P44" s="37">
        <v>52</v>
      </c>
      <c r="Q44" s="37">
        <v>57</v>
      </c>
      <c r="R44" s="37">
        <v>63</v>
      </c>
      <c r="S44" s="37">
        <v>62</v>
      </c>
      <c r="T44" s="37">
        <v>61</v>
      </c>
      <c r="U44" s="37">
        <v>48</v>
      </c>
      <c r="V44" s="78"/>
      <c r="W44" s="60">
        <v>2021</v>
      </c>
      <c r="Y44" s="79">
        <v>674.50415859247903</v>
      </c>
      <c r="Z44" s="79">
        <v>667.9007594643374</v>
      </c>
      <c r="AA44" s="79">
        <v>1047.1046061803104</v>
      </c>
      <c r="AB44" s="79">
        <v>568.47576192113286</v>
      </c>
      <c r="AC44" s="79">
        <v>544.22851513872229</v>
      </c>
      <c r="AD44" s="79">
        <v>480.03663705358093</v>
      </c>
      <c r="AE44" s="79">
        <v>533.50068130418128</v>
      </c>
      <c r="AF44" s="79">
        <v>557.78244122615445</v>
      </c>
      <c r="AG44" s="79">
        <v>506.23358054779976</v>
      </c>
      <c r="AH44" s="79">
        <v>558.30567120315641</v>
      </c>
      <c r="AI44" s="79">
        <v>592.47011748447119</v>
      </c>
      <c r="AJ44" s="79">
        <v>537.17094899846336</v>
      </c>
      <c r="AK44" s="79">
        <v>531.63495960517901</v>
      </c>
      <c r="AL44" s="79">
        <v>466.95778617430113</v>
      </c>
      <c r="AM44" s="79">
        <v>468.24073499779831</v>
      </c>
      <c r="AN44" s="79">
        <v>421.11493666894955</v>
      </c>
      <c r="AO44" s="79">
        <v>377.19642830084746</v>
      </c>
      <c r="AP44" s="79">
        <v>388.75220957055404</v>
      </c>
      <c r="AQ44" s="79">
        <v>376.06618349343393</v>
      </c>
      <c r="AR44" s="79">
        <v>498.35724223369471</v>
      </c>
      <c r="AS44" s="80"/>
      <c r="AT44" s="60">
        <v>2021</v>
      </c>
      <c r="AU44" s="39"/>
      <c r="AV44" s="184">
        <v>6.603399128141632</v>
      </c>
      <c r="AW44" s="79">
        <v>-379.20384671597299</v>
      </c>
      <c r="AX44" s="79">
        <v>478.62884425917753</v>
      </c>
      <c r="AY44" s="79">
        <v>24.247246782410571</v>
      </c>
      <c r="AZ44" s="79">
        <v>64.191878085141354</v>
      </c>
      <c r="BA44" s="79">
        <v>-53.464044250600352</v>
      </c>
      <c r="BB44" s="79">
        <v>-24.281759921973162</v>
      </c>
      <c r="BC44" s="79">
        <v>51.548860678354686</v>
      </c>
      <c r="BD44" s="79">
        <v>-52.072090655356646</v>
      </c>
      <c r="BE44" s="79">
        <v>-34.164446281314781</v>
      </c>
      <c r="BF44" s="79">
        <v>55.299168486007829</v>
      </c>
      <c r="BG44" s="79">
        <v>5.5359893932843534</v>
      </c>
      <c r="BH44" s="79">
        <v>64.677173430877872</v>
      </c>
      <c r="BI44" s="79">
        <v>-1.2829488234971791</v>
      </c>
      <c r="BJ44" s="79">
        <v>47.125798328848759</v>
      </c>
      <c r="BK44" s="79">
        <v>43.918508368102096</v>
      </c>
      <c r="BL44" s="79">
        <v>-11.555781269706586</v>
      </c>
      <c r="BM44" s="79">
        <v>12.686026077120118</v>
      </c>
      <c r="BN44" s="79">
        <v>-122.29105874026078</v>
      </c>
      <c r="BO44" s="81"/>
      <c r="BP44" s="119">
        <v>9.2708903346728597</v>
      </c>
      <c r="BQ44" s="120">
        <v>176.14691635878432</v>
      </c>
      <c r="BR44" s="39"/>
      <c r="BS44" s="173">
        <v>9.8867968550262475E-3</v>
      </c>
      <c r="BT44" s="42">
        <v>-0.36214514240296869</v>
      </c>
      <c r="BU44" s="42">
        <v>0.84195119004137919</v>
      </c>
      <c r="BV44" s="42">
        <v>4.4553429502366404E-2</v>
      </c>
      <c r="BW44" s="42">
        <v>0.13372287265227301</v>
      </c>
      <c r="BX44" s="42">
        <v>-0.100213638190496</v>
      </c>
      <c r="BY44" s="42">
        <v>-4.3532671750289187E-2</v>
      </c>
      <c r="BZ44" s="42">
        <v>0.10182821262582631</v>
      </c>
      <c r="CA44" s="42">
        <v>-9.326806683360489E-2</v>
      </c>
      <c r="CB44" s="42">
        <v>-5.7664420994549603E-2</v>
      </c>
      <c r="CC44" s="42">
        <v>0.10294519573165894</v>
      </c>
      <c r="CD44" s="42">
        <v>1.0413140244568631E-2</v>
      </c>
      <c r="CE44" s="42">
        <v>0.13850753825258177</v>
      </c>
      <c r="CF44" s="42">
        <v>-2.7399342423789497E-3</v>
      </c>
      <c r="CG44" s="42">
        <v>0.11190721160739936</v>
      </c>
      <c r="CH44" s="42">
        <v>0.11643405152572983</v>
      </c>
      <c r="CI44" s="42">
        <v>-2.9725313413580312E-2</v>
      </c>
      <c r="CJ44" s="42">
        <v>3.3733493289065164E-2</v>
      </c>
      <c r="CK44" s="42">
        <v>-0.2453883446985502</v>
      </c>
      <c r="CL44" s="80"/>
      <c r="CM44" s="63">
        <v>3.7431873673760899E-2</v>
      </c>
      <c r="CN44" s="64">
        <v>0.35345511498794213</v>
      </c>
    </row>
    <row r="45" spans="1:92" ht="12" x14ac:dyDescent="0.3">
      <c r="A45" s="35" t="s">
        <v>34</v>
      </c>
      <c r="B45" s="98">
        <v>49</v>
      </c>
      <c r="C45" s="59">
        <v>62</v>
      </c>
      <c r="D45" s="59">
        <v>58</v>
      </c>
      <c r="E45" s="37">
        <v>64</v>
      </c>
      <c r="F45" s="37" t="s">
        <v>270</v>
      </c>
      <c r="G45" s="37">
        <v>51</v>
      </c>
      <c r="H45" s="37">
        <v>55</v>
      </c>
      <c r="I45" s="37">
        <v>18</v>
      </c>
      <c r="J45" s="37">
        <v>54</v>
      </c>
      <c r="K45" s="37">
        <v>63</v>
      </c>
      <c r="L45" s="37">
        <v>69</v>
      </c>
      <c r="M45" s="37">
        <v>62</v>
      </c>
      <c r="N45" s="37">
        <v>59</v>
      </c>
      <c r="O45" s="37">
        <v>54</v>
      </c>
      <c r="P45" s="37">
        <v>66</v>
      </c>
      <c r="Q45" s="37">
        <v>64</v>
      </c>
      <c r="R45" s="37">
        <v>65</v>
      </c>
      <c r="S45" s="37">
        <v>75</v>
      </c>
      <c r="T45" s="37">
        <v>68</v>
      </c>
      <c r="U45" s="37">
        <v>36</v>
      </c>
      <c r="V45" s="78"/>
      <c r="W45" s="60">
        <v>2015</v>
      </c>
      <c r="Y45" s="79">
        <v>626.63459057888906</v>
      </c>
      <c r="Z45" s="79">
        <v>529.2048102746802</v>
      </c>
      <c r="AA45" s="79">
        <v>359.27549084808038</v>
      </c>
      <c r="AB45" s="79">
        <v>354.52781694217464</v>
      </c>
      <c r="AC45" s="79" t="s">
        <v>270</v>
      </c>
      <c r="AD45" s="79">
        <v>562.53404589460445</v>
      </c>
      <c r="AE45" s="79">
        <v>483.47144949120462</v>
      </c>
      <c r="AF45" s="79">
        <v>1436.312595025784</v>
      </c>
      <c r="AG45" s="79">
        <v>523.76062837009715</v>
      </c>
      <c r="AH45" s="79">
        <v>430.22010445225823</v>
      </c>
      <c r="AI45" s="79">
        <v>331.97681217408325</v>
      </c>
      <c r="AJ45" s="79">
        <v>460.19071026483834</v>
      </c>
      <c r="AK45" s="79">
        <v>479.53396645600856</v>
      </c>
      <c r="AL45" s="79">
        <v>498.93595620410127</v>
      </c>
      <c r="AM45" s="79">
        <v>378.7174726287995</v>
      </c>
      <c r="AN45" s="79">
        <v>333.82689443299984</v>
      </c>
      <c r="AO45" s="79">
        <v>353.15641098299272</v>
      </c>
      <c r="AP45" s="79">
        <v>202.19241002726585</v>
      </c>
      <c r="AQ45" s="79">
        <v>318.71522651540101</v>
      </c>
      <c r="AR45" s="79">
        <v>731.86342776773949</v>
      </c>
      <c r="AS45" s="80"/>
      <c r="AT45" s="60">
        <v>2015</v>
      </c>
      <c r="AU45" s="39"/>
      <c r="AV45" s="184">
        <v>97.429780304208862</v>
      </c>
      <c r="AW45" s="79">
        <v>169.92931942659982</v>
      </c>
      <c r="AX45" s="79">
        <v>4.7476739059057422</v>
      </c>
      <c r="AY45" s="79"/>
      <c r="AZ45" s="79"/>
      <c r="BA45" s="79">
        <v>79.062596403399823</v>
      </c>
      <c r="BB45" s="79">
        <v>-952.84114553457948</v>
      </c>
      <c r="BC45" s="79">
        <v>912.5519666556869</v>
      </c>
      <c r="BD45" s="79">
        <v>93.540523917838925</v>
      </c>
      <c r="BE45" s="79">
        <v>98.243292278174977</v>
      </c>
      <c r="BF45" s="79">
        <v>-128.21389809075509</v>
      </c>
      <c r="BG45" s="79">
        <v>-19.343256191170212</v>
      </c>
      <c r="BH45" s="79">
        <v>-19.401989748092717</v>
      </c>
      <c r="BI45" s="79">
        <v>120.21848357530178</v>
      </c>
      <c r="BJ45" s="79">
        <v>44.890578195799662</v>
      </c>
      <c r="BK45" s="79">
        <v>-19.329516549992888</v>
      </c>
      <c r="BL45" s="79">
        <v>150.96400095572687</v>
      </c>
      <c r="BM45" s="79">
        <v>-116.52281648813516</v>
      </c>
      <c r="BN45" s="79">
        <v>-413.14820125233848</v>
      </c>
      <c r="BO45" s="81"/>
      <c r="BP45" s="119">
        <v>6.0457289272693719</v>
      </c>
      <c r="BQ45" s="120">
        <v>-105.22883718885043</v>
      </c>
      <c r="BR45" s="39"/>
      <c r="BS45" s="173">
        <v>0.18410599906232639</v>
      </c>
      <c r="BT45" s="42">
        <v>0.47297776707639216</v>
      </c>
      <c r="BU45" s="42">
        <v>1.3391541309380806E-2</v>
      </c>
      <c r="BV45" s="42"/>
      <c r="BW45" s="42"/>
      <c r="BX45" s="42">
        <v>0.16353105542551405</v>
      </c>
      <c r="BY45" s="42">
        <v>-0.66339399155479417</v>
      </c>
      <c r="BZ45" s="42">
        <v>1.7423073007520222</v>
      </c>
      <c r="CA45" s="42">
        <v>0.21742480871955427</v>
      </c>
      <c r="CB45" s="42">
        <v>0.29593419984603564</v>
      </c>
      <c r="CC45" s="42">
        <v>-0.27861035703430082</v>
      </c>
      <c r="CD45" s="42">
        <v>-4.0337614317764281E-2</v>
      </c>
      <c r="CE45" s="42">
        <v>-3.8886733872024015E-2</v>
      </c>
      <c r="CF45" s="42">
        <v>0.31743579914817954</v>
      </c>
      <c r="CG45" s="42">
        <v>0.1344726232200244</v>
      </c>
      <c r="CH45" s="42">
        <v>-5.4733585314762245E-2</v>
      </c>
      <c r="CI45" s="42">
        <v>0.74663535063145647</v>
      </c>
      <c r="CJ45" s="42">
        <v>-0.36560166190398347</v>
      </c>
      <c r="CK45" s="42">
        <v>-0.56451543495278078</v>
      </c>
      <c r="CL45" s="80"/>
      <c r="CM45" s="63">
        <v>0.13424335683767505</v>
      </c>
      <c r="CN45" s="64">
        <v>-0.14378206806946137</v>
      </c>
    </row>
    <row r="46" spans="1:92" ht="12" x14ac:dyDescent="0.3">
      <c r="A46" s="35" t="s">
        <v>9</v>
      </c>
      <c r="B46" s="98">
        <v>50</v>
      </c>
      <c r="C46" s="59">
        <v>53</v>
      </c>
      <c r="D46" s="59">
        <v>47</v>
      </c>
      <c r="E46" s="37">
        <v>52</v>
      </c>
      <c r="F46" s="37">
        <v>51</v>
      </c>
      <c r="G46" s="37">
        <v>58</v>
      </c>
      <c r="H46" s="37">
        <v>56</v>
      </c>
      <c r="I46" s="37">
        <v>58</v>
      </c>
      <c r="J46" s="37">
        <v>59</v>
      </c>
      <c r="K46" s="37">
        <v>62</v>
      </c>
      <c r="L46" s="37">
        <v>61</v>
      </c>
      <c r="M46" s="37">
        <v>66</v>
      </c>
      <c r="N46" s="37">
        <v>67</v>
      </c>
      <c r="O46" s="37">
        <v>63</v>
      </c>
      <c r="P46" s="37">
        <v>64</v>
      </c>
      <c r="Q46" s="37">
        <v>63</v>
      </c>
      <c r="R46" s="37">
        <v>68</v>
      </c>
      <c r="S46" s="37">
        <v>69</v>
      </c>
      <c r="T46" s="37">
        <v>72</v>
      </c>
      <c r="U46" s="37">
        <v>67</v>
      </c>
      <c r="V46" s="78"/>
      <c r="W46" s="60">
        <v>2021</v>
      </c>
      <c r="Y46" s="79">
        <v>618.55093536056791</v>
      </c>
      <c r="Z46" s="79">
        <v>623.36128322327465</v>
      </c>
      <c r="AA46" s="79">
        <v>603.90568656063056</v>
      </c>
      <c r="AB46" s="79">
        <v>484.78963983371898</v>
      </c>
      <c r="AC46" s="79">
        <v>467.6792786902808</v>
      </c>
      <c r="AD46" s="79">
        <v>463.61120950777439</v>
      </c>
      <c r="AE46" s="79">
        <v>443.37025646610698</v>
      </c>
      <c r="AF46" s="79">
        <v>423.38056312246192</v>
      </c>
      <c r="AG46" s="79">
        <v>458.2346089900974</v>
      </c>
      <c r="AH46" s="79">
        <v>446.90930535825777</v>
      </c>
      <c r="AI46" s="79">
        <v>411.36759678738241</v>
      </c>
      <c r="AJ46" s="79">
        <v>422.17151810752875</v>
      </c>
      <c r="AK46" s="79">
        <v>399.29828877497022</v>
      </c>
      <c r="AL46" s="79">
        <v>419.18662427033081</v>
      </c>
      <c r="AM46" s="79">
        <v>388.05169166776079</v>
      </c>
      <c r="AN46" s="79">
        <v>357.26847931970519</v>
      </c>
      <c r="AO46" s="79">
        <v>320.40347033755461</v>
      </c>
      <c r="AP46" s="79">
        <v>303.12079239221293</v>
      </c>
      <c r="AQ46" s="79">
        <v>277.96455724972191</v>
      </c>
      <c r="AR46" s="79">
        <v>314.27065575693229</v>
      </c>
      <c r="AS46" s="80"/>
      <c r="AT46" s="60">
        <v>2022</v>
      </c>
      <c r="AU46" s="39"/>
      <c r="AV46" s="184">
        <v>-4.8103478627067489</v>
      </c>
      <c r="AW46" s="79">
        <v>19.455596662644098</v>
      </c>
      <c r="AX46" s="79">
        <v>119.11604672691158</v>
      </c>
      <c r="AY46" s="79">
        <v>17.110361143438183</v>
      </c>
      <c r="AZ46" s="79">
        <v>4.0680691825064059</v>
      </c>
      <c r="BA46" s="79">
        <v>20.24095304166741</v>
      </c>
      <c r="BB46" s="79">
        <v>19.989693343645058</v>
      </c>
      <c r="BC46" s="79">
        <v>-34.854045867635477</v>
      </c>
      <c r="BD46" s="79">
        <v>11.325303631839631</v>
      </c>
      <c r="BE46" s="79">
        <v>35.541708570875358</v>
      </c>
      <c r="BF46" s="79">
        <v>-10.803921320146344</v>
      </c>
      <c r="BG46" s="79">
        <v>22.873229332558537</v>
      </c>
      <c r="BH46" s="79">
        <v>-19.888335495360593</v>
      </c>
      <c r="BI46" s="79">
        <v>31.134932602570018</v>
      </c>
      <c r="BJ46" s="79">
        <v>30.783212348055599</v>
      </c>
      <c r="BK46" s="79">
        <v>36.865008982150584</v>
      </c>
      <c r="BL46" s="79">
        <v>17.282677945341675</v>
      </c>
      <c r="BM46" s="79">
        <v>25.156235142491028</v>
      </c>
      <c r="BN46" s="79">
        <v>-36.306098507210379</v>
      </c>
      <c r="BO46" s="81"/>
      <c r="BP46" s="119">
        <v>16.014751558086086</v>
      </c>
      <c r="BQ46" s="120">
        <v>304.28027960363562</v>
      </c>
      <c r="BR46" s="39"/>
      <c r="BS46" s="173">
        <v>-7.7167895924389329E-3</v>
      </c>
      <c r="BT46" s="42">
        <v>3.2216283263447609E-2</v>
      </c>
      <c r="BU46" s="42">
        <v>0.24570666726246038</v>
      </c>
      <c r="BV46" s="42">
        <v>3.6585672966643168E-2</v>
      </c>
      <c r="BW46" s="42">
        <v>8.7747429291573642E-3</v>
      </c>
      <c r="BX46" s="42">
        <v>4.5652482877400091E-2</v>
      </c>
      <c r="BY46" s="42">
        <v>4.7214480504772505E-2</v>
      </c>
      <c r="BZ46" s="42">
        <v>-7.6061574538095811E-2</v>
      </c>
      <c r="CA46" s="42">
        <v>2.5341391409966052E-2</v>
      </c>
      <c r="CB46" s="42">
        <v>8.6398901732761546E-2</v>
      </c>
      <c r="CC46" s="42">
        <v>-2.559130793232367E-2</v>
      </c>
      <c r="CD46" s="42">
        <v>5.7283564632176542E-2</v>
      </c>
      <c r="CE46" s="42">
        <v>-4.7445062279789618E-2</v>
      </c>
      <c r="CF46" s="42">
        <v>8.0233982407753368E-2</v>
      </c>
      <c r="CG46" s="42">
        <v>8.6162687530317861E-2</v>
      </c>
      <c r="CH46" s="42">
        <v>0.11505808268341222</v>
      </c>
      <c r="CI46" s="42">
        <v>5.7015811449118159E-2</v>
      </c>
      <c r="CJ46" s="42">
        <v>9.0501592690073851E-2</v>
      </c>
      <c r="CK46" s="42">
        <v>-0.11552493954539222</v>
      </c>
      <c r="CL46" s="80"/>
      <c r="CM46" s="63">
        <v>3.9042456339548448E-2</v>
      </c>
      <c r="CN46" s="64">
        <v>0.96821091638595891</v>
      </c>
    </row>
    <row r="47" spans="1:92" ht="12" x14ac:dyDescent="0.3">
      <c r="A47" s="35" t="s">
        <v>15</v>
      </c>
      <c r="B47" s="98">
        <v>51</v>
      </c>
      <c r="C47" s="59">
        <v>54</v>
      </c>
      <c r="D47" s="59">
        <v>41</v>
      </c>
      <c r="E47" s="37">
        <v>48</v>
      </c>
      <c r="F47" s="37">
        <v>47</v>
      </c>
      <c r="G47" s="37">
        <v>52</v>
      </c>
      <c r="H47" s="37">
        <v>50</v>
      </c>
      <c r="I47" s="37">
        <v>45</v>
      </c>
      <c r="J47" s="37">
        <v>50</v>
      </c>
      <c r="K47" s="37">
        <v>52</v>
      </c>
      <c r="L47" s="37">
        <v>53</v>
      </c>
      <c r="M47" s="37">
        <v>54</v>
      </c>
      <c r="N47" s="37">
        <v>60</v>
      </c>
      <c r="O47" s="37">
        <v>64</v>
      </c>
      <c r="P47" s="37">
        <v>51</v>
      </c>
      <c r="Q47" s="37">
        <v>62</v>
      </c>
      <c r="R47" s="37">
        <v>59</v>
      </c>
      <c r="S47" s="37">
        <v>67</v>
      </c>
      <c r="T47" s="37">
        <v>60</v>
      </c>
      <c r="U47" s="37">
        <v>62</v>
      </c>
      <c r="V47" s="78"/>
      <c r="W47" s="60">
        <v>2021</v>
      </c>
      <c r="Y47" s="79">
        <v>609.08560251613198</v>
      </c>
      <c r="Z47" s="79">
        <v>623.26492393677893</v>
      </c>
      <c r="AA47" s="79">
        <v>670.50672759479767</v>
      </c>
      <c r="AB47" s="79">
        <v>507.22792234475043</v>
      </c>
      <c r="AC47" s="79">
        <v>535.97085200635183</v>
      </c>
      <c r="AD47" s="79">
        <v>544.82952637003177</v>
      </c>
      <c r="AE47" s="79">
        <v>564.32670017986925</v>
      </c>
      <c r="AF47" s="79">
        <v>614.73031543631009</v>
      </c>
      <c r="AG47" s="79">
        <v>581.73075496960541</v>
      </c>
      <c r="AH47" s="79">
        <v>561.96798820689651</v>
      </c>
      <c r="AI47" s="79">
        <v>490.89984890442207</v>
      </c>
      <c r="AJ47" s="79">
        <v>518.74493747190331</v>
      </c>
      <c r="AK47" s="79">
        <v>471.51455170360987</v>
      </c>
      <c r="AL47" s="79">
        <v>417.99872396226181</v>
      </c>
      <c r="AM47" s="79">
        <v>477.14552890268902</v>
      </c>
      <c r="AN47" s="79">
        <v>369.03955507128148</v>
      </c>
      <c r="AO47" s="79">
        <v>416.16418554571516</v>
      </c>
      <c r="AP47" s="79">
        <v>356.53383585152568</v>
      </c>
      <c r="AQ47" s="79">
        <v>383.46549699162165</v>
      </c>
      <c r="AR47" s="79">
        <v>360.60078571359804</v>
      </c>
      <c r="AS47" s="80"/>
      <c r="AT47" s="60">
        <v>2021</v>
      </c>
      <c r="AU47" s="39"/>
      <c r="AV47" s="184">
        <v>-14.179321420646943</v>
      </c>
      <c r="AW47" s="79">
        <v>-47.241803658018739</v>
      </c>
      <c r="AX47" s="79">
        <v>163.27880525004724</v>
      </c>
      <c r="AY47" s="79">
        <v>-28.742929661601408</v>
      </c>
      <c r="AZ47" s="79">
        <v>-8.8586743636799383</v>
      </c>
      <c r="BA47" s="79">
        <v>-19.497173809837477</v>
      </c>
      <c r="BB47" s="79">
        <v>-50.403615256440844</v>
      </c>
      <c r="BC47" s="79">
        <v>32.999560466704679</v>
      </c>
      <c r="BD47" s="79">
        <v>19.762766762708907</v>
      </c>
      <c r="BE47" s="79">
        <v>71.068139302474435</v>
      </c>
      <c r="BF47" s="79">
        <v>-27.845088567481241</v>
      </c>
      <c r="BG47" s="79">
        <v>47.230385768293445</v>
      </c>
      <c r="BH47" s="79">
        <v>53.515827741348062</v>
      </c>
      <c r="BI47" s="79">
        <v>-59.146804940427216</v>
      </c>
      <c r="BJ47" s="79">
        <v>108.10597383140754</v>
      </c>
      <c r="BK47" s="79">
        <v>-47.124630474433673</v>
      </c>
      <c r="BL47" s="79">
        <v>59.630349694189476</v>
      </c>
      <c r="BM47" s="79">
        <v>-26.931661140095969</v>
      </c>
      <c r="BN47" s="79">
        <v>22.864711278023606</v>
      </c>
      <c r="BO47" s="81"/>
      <c r="BP47" s="119">
        <v>13.078148252764944</v>
      </c>
      <c r="BQ47" s="120">
        <v>248.48481680253394</v>
      </c>
      <c r="BR47" s="39"/>
      <c r="BS47" s="173">
        <v>-2.2750071239505898E-2</v>
      </c>
      <c r="BT47" s="42">
        <v>-7.0456867491071606E-2</v>
      </c>
      <c r="BU47" s="42">
        <v>0.32190421318933349</v>
      </c>
      <c r="BV47" s="42">
        <v>-5.3627785081978296E-2</v>
      </c>
      <c r="BW47" s="42">
        <v>-1.6259534285341548E-2</v>
      </c>
      <c r="BX47" s="42">
        <v>-3.454944414932537E-2</v>
      </c>
      <c r="BY47" s="42">
        <v>-8.1993052873383099E-2</v>
      </c>
      <c r="BZ47" s="42">
        <v>5.6726518556559524E-2</v>
      </c>
      <c r="CA47" s="42">
        <v>3.5167068547386604E-2</v>
      </c>
      <c r="CB47" s="42">
        <v>0.14477115741852953</v>
      </c>
      <c r="CC47" s="42">
        <v>-5.3677803012755931E-2</v>
      </c>
      <c r="CD47" s="42">
        <v>0.10016739801061769</v>
      </c>
      <c r="CE47" s="42">
        <v>0.12802868686790458</v>
      </c>
      <c r="CF47" s="42">
        <v>-0.12395967552383758</v>
      </c>
      <c r="CG47" s="42">
        <v>0.29293871712620723</v>
      </c>
      <c r="CH47" s="42">
        <v>-0.11323567022625758</v>
      </c>
      <c r="CI47" s="42">
        <v>0.16725018412844794</v>
      </c>
      <c r="CJ47" s="42">
        <v>-7.0232292999973356E-2</v>
      </c>
      <c r="CK47" s="42">
        <v>6.3407269711784675E-2</v>
      </c>
      <c r="CL47" s="80"/>
      <c r="CM47" s="63">
        <v>3.5243106140702161E-2</v>
      </c>
      <c r="CN47" s="64">
        <v>0.6890856222368007</v>
      </c>
    </row>
    <row r="48" spans="1:92" ht="12" x14ac:dyDescent="0.3">
      <c r="A48" s="35" t="s">
        <v>24</v>
      </c>
      <c r="B48" s="98">
        <v>52</v>
      </c>
      <c r="C48" s="36"/>
      <c r="D48" s="59"/>
      <c r="E48" s="37">
        <v>47</v>
      </c>
      <c r="F48" s="37">
        <v>39</v>
      </c>
      <c r="G48" s="37">
        <v>48</v>
      </c>
      <c r="H48" s="37" t="s">
        <v>270</v>
      </c>
      <c r="I48" s="37">
        <v>60</v>
      </c>
      <c r="J48" s="37">
        <v>55</v>
      </c>
      <c r="K48" s="37">
        <v>65</v>
      </c>
      <c r="L48" s="37">
        <v>41</v>
      </c>
      <c r="M48" s="37">
        <v>33</v>
      </c>
      <c r="N48" s="37">
        <v>55</v>
      </c>
      <c r="O48" s="37">
        <v>41</v>
      </c>
      <c r="P48" s="37">
        <v>58</v>
      </c>
      <c r="Q48" s="37">
        <v>25</v>
      </c>
      <c r="R48" s="37">
        <v>44</v>
      </c>
      <c r="S48" s="37">
        <v>29</v>
      </c>
      <c r="T48" s="37">
        <v>67</v>
      </c>
      <c r="U48" s="37">
        <v>33</v>
      </c>
      <c r="V48" s="78"/>
      <c r="W48" s="60">
        <v>2007</v>
      </c>
      <c r="Y48" s="79">
        <v>585.51642039945091</v>
      </c>
      <c r="Z48" s="41"/>
      <c r="AA48" s="79"/>
      <c r="AB48" s="79">
        <v>531.04615937031099</v>
      </c>
      <c r="AC48" s="79">
        <v>672.94701389120064</v>
      </c>
      <c r="AD48" s="79">
        <v>601.57425865769926</v>
      </c>
      <c r="AE48" s="79" t="s">
        <v>270</v>
      </c>
      <c r="AF48" s="79">
        <v>380.17063562647331</v>
      </c>
      <c r="AG48" s="79">
        <v>515.48499453302747</v>
      </c>
      <c r="AH48" s="79">
        <v>415.58838310093745</v>
      </c>
      <c r="AI48" s="79">
        <v>708.56278312419079</v>
      </c>
      <c r="AJ48" s="79">
        <v>870.75281027968458</v>
      </c>
      <c r="AK48" s="79">
        <v>501.24164097867509</v>
      </c>
      <c r="AL48" s="79">
        <v>763.10322585530253</v>
      </c>
      <c r="AM48" s="79">
        <v>426.02609754177809</v>
      </c>
      <c r="AN48" s="79">
        <v>935.66460609353931</v>
      </c>
      <c r="AO48" s="79">
        <v>575.32830675451385</v>
      </c>
      <c r="AP48" s="79">
        <v>804.51898078656768</v>
      </c>
      <c r="AQ48" s="79">
        <v>329.62402965381494</v>
      </c>
      <c r="AR48" s="79">
        <v>766.21837776104144</v>
      </c>
      <c r="AS48" s="80"/>
      <c r="AT48" s="60">
        <v>2007</v>
      </c>
      <c r="AU48" s="39"/>
      <c r="AV48" s="184">
        <v>585.51642039945091</v>
      </c>
      <c r="AW48" s="79">
        <v>0</v>
      </c>
      <c r="AX48" s="79">
        <v>-531.04615937031099</v>
      </c>
      <c r="AY48" s="79">
        <v>-141.90085452088965</v>
      </c>
      <c r="AZ48" s="79">
        <v>71.37275523350138</v>
      </c>
      <c r="BA48" s="79"/>
      <c r="BB48" s="79"/>
      <c r="BC48" s="79">
        <v>-135.31435890655416</v>
      </c>
      <c r="BD48" s="79">
        <v>99.896611432090026</v>
      </c>
      <c r="BE48" s="79">
        <v>-292.97440002325334</v>
      </c>
      <c r="BF48" s="79">
        <v>-162.19002715549379</v>
      </c>
      <c r="BG48" s="79">
        <v>369.51116930100949</v>
      </c>
      <c r="BH48" s="79">
        <v>-261.86158487662743</v>
      </c>
      <c r="BI48" s="79">
        <v>337.07712831352444</v>
      </c>
      <c r="BJ48" s="79">
        <v>-509.63850855176122</v>
      </c>
      <c r="BK48" s="79">
        <v>360.33629933902546</v>
      </c>
      <c r="BL48" s="79">
        <v>-229.19067403205383</v>
      </c>
      <c r="BM48" s="79">
        <v>474.89495113275274</v>
      </c>
      <c r="BN48" s="79">
        <v>-436.59434810722649</v>
      </c>
      <c r="BO48" s="81"/>
      <c r="BP48" s="119">
        <v>-23.653269434871557</v>
      </c>
      <c r="BQ48" s="120">
        <v>-180.70195736159053</v>
      </c>
      <c r="BR48" s="39"/>
      <c r="BS48" s="202" t="e">
        <v>#DIV/0!</v>
      </c>
      <c r="BT48" s="42"/>
      <c r="BU48" s="42">
        <v>-1</v>
      </c>
      <c r="BV48" s="42">
        <v>-0.2108648253008395</v>
      </c>
      <c r="BW48" s="42">
        <v>0.11864329998553513</v>
      </c>
      <c r="BX48" s="42"/>
      <c r="BY48" s="42"/>
      <c r="BZ48" s="42">
        <v>-0.26249912284863697</v>
      </c>
      <c r="CA48" s="42">
        <v>0.2403739264478606</v>
      </c>
      <c r="CB48" s="42">
        <v>-0.41347698044691594</v>
      </c>
      <c r="CC48" s="42">
        <v>-0.1862641443596359</v>
      </c>
      <c r="CD48" s="42">
        <v>0.73719168379454336</v>
      </c>
      <c r="CE48" s="42">
        <v>-0.34315355512110091</v>
      </c>
      <c r="CF48" s="42">
        <v>0.79121239346251349</v>
      </c>
      <c r="CG48" s="42">
        <v>-0.54468075978585451</v>
      </c>
      <c r="CH48" s="42">
        <v>0.62631421939191489</v>
      </c>
      <c r="CI48" s="42">
        <v>-0.28487913834919976</v>
      </c>
      <c r="CJ48" s="42">
        <v>1.4407170242761351</v>
      </c>
      <c r="CK48" s="42">
        <v>-0.56980406732476729</v>
      </c>
      <c r="CL48" s="80"/>
      <c r="CM48" s="63" t="e">
        <v>#DIV/0!</v>
      </c>
      <c r="CN48" s="64">
        <v>-0.23583610444011771</v>
      </c>
    </row>
    <row r="49" spans="1:92" ht="12" x14ac:dyDescent="0.3">
      <c r="A49" s="113" t="s">
        <v>251</v>
      </c>
      <c r="B49" s="98">
        <v>53</v>
      </c>
      <c r="C49" s="59">
        <v>60</v>
      </c>
      <c r="D49" s="59">
        <v>46</v>
      </c>
      <c r="E49" s="37">
        <v>54</v>
      </c>
      <c r="F49" s="37">
        <v>48</v>
      </c>
      <c r="G49" s="37">
        <v>55</v>
      </c>
      <c r="H49" s="37">
        <v>53</v>
      </c>
      <c r="I49" s="37">
        <v>55</v>
      </c>
      <c r="J49" s="37">
        <v>60</v>
      </c>
      <c r="K49" s="37">
        <v>47</v>
      </c>
      <c r="L49" s="37">
        <v>55</v>
      </c>
      <c r="M49" s="37">
        <v>60</v>
      </c>
      <c r="N49" s="37">
        <v>63</v>
      </c>
      <c r="O49" s="37">
        <v>57</v>
      </c>
      <c r="P49" s="37">
        <v>60</v>
      </c>
      <c r="Q49" s="37">
        <v>55</v>
      </c>
      <c r="R49" s="37">
        <v>62</v>
      </c>
      <c r="S49" s="37">
        <v>60</v>
      </c>
      <c r="T49" s="37">
        <v>58</v>
      </c>
      <c r="U49" s="37">
        <v>63</v>
      </c>
      <c r="V49" s="78"/>
      <c r="W49" s="60">
        <v>2021</v>
      </c>
      <c r="Y49" s="79">
        <v>574.80912875386127</v>
      </c>
      <c r="Z49" s="79">
        <v>545.93648909569765</v>
      </c>
      <c r="AA49" s="79">
        <v>611.01608395467758</v>
      </c>
      <c r="AB49" s="79">
        <v>475.55243799628505</v>
      </c>
      <c r="AC49" s="79">
        <v>522.03342623979665</v>
      </c>
      <c r="AD49" s="79">
        <v>492.31539661870698</v>
      </c>
      <c r="AE49" s="79">
        <v>503.4673247769407</v>
      </c>
      <c r="AF49" s="79">
        <v>472.48153575406042</v>
      </c>
      <c r="AG49" s="79">
        <v>446.62817250652711</v>
      </c>
      <c r="AH49" s="79">
        <v>627.12357905856811</v>
      </c>
      <c r="AI49" s="79">
        <v>477.86653694921205</v>
      </c>
      <c r="AJ49" s="79">
        <v>468.4571939773835</v>
      </c>
      <c r="AK49" s="79">
        <v>451.40102872269819</v>
      </c>
      <c r="AL49" s="79">
        <v>488.49621870171109</v>
      </c>
      <c r="AM49" s="116">
        <v>420.7549143973693</v>
      </c>
      <c r="AN49" s="116">
        <v>423.72564230025773</v>
      </c>
      <c r="AO49" s="116">
        <v>380.68199001313184</v>
      </c>
      <c r="AP49" s="116">
        <v>396.98033507131908</v>
      </c>
      <c r="AQ49" s="116">
        <v>394.15349791545935</v>
      </c>
      <c r="AR49" s="116">
        <v>357.39253632747949</v>
      </c>
      <c r="AS49" s="80"/>
      <c r="AT49" s="60">
        <v>2013</v>
      </c>
      <c r="AU49" s="39"/>
      <c r="AV49" s="184">
        <v>28.872639658163621</v>
      </c>
      <c r="AW49" s="79">
        <v>-65.079594858979931</v>
      </c>
      <c r="AX49" s="79">
        <v>135.46364595839253</v>
      </c>
      <c r="AY49" s="79">
        <v>-46.480988243511604</v>
      </c>
      <c r="AZ49" s="79">
        <v>29.71802962108967</v>
      </c>
      <c r="BA49" s="79">
        <v>-11.151928158233716</v>
      </c>
      <c r="BB49" s="79">
        <v>30.985789022880283</v>
      </c>
      <c r="BC49" s="79">
        <v>25.853363247533309</v>
      </c>
      <c r="BD49" s="79">
        <v>-180.495406552041</v>
      </c>
      <c r="BE49" s="79">
        <v>149.25704210935606</v>
      </c>
      <c r="BF49" s="79">
        <v>9.4093429718285506</v>
      </c>
      <c r="BG49" s="79">
        <v>17.056165254685311</v>
      </c>
      <c r="BH49" s="79">
        <v>-37.0951899790129</v>
      </c>
      <c r="BI49" s="79">
        <v>67.741304304341782</v>
      </c>
      <c r="BJ49" s="79">
        <v>-2.9707279028884273</v>
      </c>
      <c r="BK49" s="79">
        <v>43.043652287125894</v>
      </c>
      <c r="BL49" s="79">
        <v>-16.298345058187238</v>
      </c>
      <c r="BM49" s="79">
        <v>2.826837155859721</v>
      </c>
      <c r="BN49" s="79">
        <v>36.760961587979864</v>
      </c>
      <c r="BO49" s="81"/>
      <c r="BP49" s="119">
        <v>11.442978548756935</v>
      </c>
      <c r="BQ49" s="120">
        <v>217.41659242638178</v>
      </c>
      <c r="BR49" s="39"/>
      <c r="BS49" s="173">
        <v>5.2886444183258385E-2</v>
      </c>
      <c r="BT49" s="42">
        <v>-0.10651044476237914</v>
      </c>
      <c r="BU49" s="42">
        <v>0.28485532852940754</v>
      </c>
      <c r="BV49" s="42">
        <v>-8.9038337215901819E-2</v>
      </c>
      <c r="BW49" s="42">
        <v>6.0363803011641348E-2</v>
      </c>
      <c r="BX49" s="42">
        <v>-2.2150252080757271E-2</v>
      </c>
      <c r="BY49" s="42">
        <v>6.5580952223727174E-2</v>
      </c>
      <c r="BZ49" s="42">
        <v>5.7885652627870154E-2</v>
      </c>
      <c r="CA49" s="42">
        <v>-0.28781473473378083</v>
      </c>
      <c r="CB49" s="42">
        <v>0.31234043518142229</v>
      </c>
      <c r="CC49" s="42">
        <v>2.008581166603407E-2</v>
      </c>
      <c r="CD49" s="42">
        <v>3.778494989909098E-2</v>
      </c>
      <c r="CE49" s="42">
        <v>-7.5937517136983601E-2</v>
      </c>
      <c r="CF49" s="42">
        <v>0.16099943693198449</v>
      </c>
      <c r="CG49" s="42">
        <v>-7.0109703221201691E-3</v>
      </c>
      <c r="CH49" s="42">
        <v>0.11306984153792277</v>
      </c>
      <c r="CI49" s="42">
        <v>-4.1055799540446247E-2</v>
      </c>
      <c r="CJ49" s="42">
        <v>7.1719194953485665E-3</v>
      </c>
      <c r="CK49" s="42">
        <v>0.10285878369406043</v>
      </c>
      <c r="CL49" s="80"/>
      <c r="CM49" s="63">
        <v>3.4019226483652583E-2</v>
      </c>
      <c r="CN49" s="64">
        <v>0.60834116643992409</v>
      </c>
    </row>
    <row r="50" spans="1:92" ht="12" x14ac:dyDescent="0.3">
      <c r="A50" s="35" t="s">
        <v>10</v>
      </c>
      <c r="B50" s="98">
        <v>54</v>
      </c>
      <c r="C50" s="59">
        <v>56</v>
      </c>
      <c r="D50" s="59">
        <v>39</v>
      </c>
      <c r="E50" s="37">
        <v>49</v>
      </c>
      <c r="F50" s="37">
        <v>56</v>
      </c>
      <c r="G50" s="37">
        <v>57</v>
      </c>
      <c r="H50" s="37">
        <v>54</v>
      </c>
      <c r="I50" s="37">
        <v>53</v>
      </c>
      <c r="J50" s="37">
        <v>53</v>
      </c>
      <c r="K50" s="37">
        <v>58</v>
      </c>
      <c r="L50" s="37">
        <v>52</v>
      </c>
      <c r="M50" s="37">
        <v>56</v>
      </c>
      <c r="N50" s="37">
        <v>58</v>
      </c>
      <c r="O50" s="37">
        <v>56</v>
      </c>
      <c r="P50" s="37">
        <v>48</v>
      </c>
      <c r="Q50" s="37">
        <v>56</v>
      </c>
      <c r="R50" s="37">
        <v>55</v>
      </c>
      <c r="S50" s="37">
        <v>52</v>
      </c>
      <c r="T50" s="37">
        <v>59</v>
      </c>
      <c r="U50" s="37">
        <v>54</v>
      </c>
      <c r="V50" s="78"/>
      <c r="W50" s="60">
        <v>2021</v>
      </c>
      <c r="Y50" s="79">
        <v>573.37762643038741</v>
      </c>
      <c r="Z50" s="79">
        <v>607.27439276014297</v>
      </c>
      <c r="AA50" s="79">
        <v>679.60099808683606</v>
      </c>
      <c r="AB50" s="79">
        <v>504.79574162863491</v>
      </c>
      <c r="AC50" s="79">
        <v>433.53287603793723</v>
      </c>
      <c r="AD50" s="79">
        <v>470.01706244572239</v>
      </c>
      <c r="AE50" s="79">
        <v>494.86178456398204</v>
      </c>
      <c r="AF50" s="79">
        <v>491.86266454217389</v>
      </c>
      <c r="AG50" s="79">
        <v>528.389238447857</v>
      </c>
      <c r="AH50" s="79">
        <v>499.24758328752216</v>
      </c>
      <c r="AI50" s="79">
        <v>508.79851747769311</v>
      </c>
      <c r="AJ50" s="79">
        <v>518.01324079837286</v>
      </c>
      <c r="AK50" s="79">
        <v>488.61137865577655</v>
      </c>
      <c r="AL50" s="79">
        <v>490.26732216762406</v>
      </c>
      <c r="AM50" s="79">
        <v>493.79615607161725</v>
      </c>
      <c r="AN50" s="79">
        <v>423.27921253917231</v>
      </c>
      <c r="AO50" s="79">
        <v>427.62998572567352</v>
      </c>
      <c r="AP50" s="79">
        <v>473.02960033589511</v>
      </c>
      <c r="AQ50" s="79">
        <v>387.90269651363548</v>
      </c>
      <c r="AR50" s="79">
        <v>429.71008014503724</v>
      </c>
      <c r="AS50" s="80"/>
      <c r="AT50" s="60">
        <v>2021</v>
      </c>
      <c r="AU50" s="39"/>
      <c r="AV50" s="184">
        <v>-33.896766329755565</v>
      </c>
      <c r="AW50" s="79">
        <v>-72.326605326693084</v>
      </c>
      <c r="AX50" s="79">
        <v>174.80525645820114</v>
      </c>
      <c r="AY50" s="79">
        <v>71.262865590697686</v>
      </c>
      <c r="AZ50" s="79">
        <v>-36.48418640778516</v>
      </c>
      <c r="BA50" s="79">
        <v>-24.844722118259654</v>
      </c>
      <c r="BB50" s="79">
        <v>2.9991200218081531</v>
      </c>
      <c r="BC50" s="79">
        <v>-36.526573905683108</v>
      </c>
      <c r="BD50" s="79">
        <v>29.141655160334835</v>
      </c>
      <c r="BE50" s="79">
        <v>-9.550934190170949</v>
      </c>
      <c r="BF50" s="79">
        <v>-9.2147233206797523</v>
      </c>
      <c r="BG50" s="79">
        <v>29.401862142596315</v>
      </c>
      <c r="BH50" s="79">
        <v>-1.6559435118475108</v>
      </c>
      <c r="BI50" s="79">
        <v>-3.5288339039931884</v>
      </c>
      <c r="BJ50" s="79">
        <v>70.516943532444941</v>
      </c>
      <c r="BK50" s="79">
        <v>-4.3507731865012147</v>
      </c>
      <c r="BL50" s="79">
        <v>-45.39961461022159</v>
      </c>
      <c r="BM50" s="79">
        <v>85.126903822259635</v>
      </c>
      <c r="BN50" s="79">
        <v>-41.807383631401763</v>
      </c>
      <c r="BO50" s="81"/>
      <c r="BP50" s="119">
        <v>7.5614498044921143</v>
      </c>
      <c r="BQ50" s="120">
        <v>143.66754628535017</v>
      </c>
      <c r="BR50" s="39"/>
      <c r="BS50" s="173">
        <v>-5.5817875302942133E-2</v>
      </c>
      <c r="BT50" s="42">
        <v>-0.10642510168510899</v>
      </c>
      <c r="BU50" s="42">
        <v>0.34628908693687199</v>
      </c>
      <c r="BV50" s="42">
        <v>0.16437707387262068</v>
      </c>
      <c r="BW50" s="42">
        <v>-7.762311056951976E-2</v>
      </c>
      <c r="BX50" s="42">
        <v>-5.0205376315631489E-2</v>
      </c>
      <c r="BY50" s="42">
        <v>6.0974744334370001E-3</v>
      </c>
      <c r="BZ50" s="42">
        <v>-6.9128156381420447E-2</v>
      </c>
      <c r="CA50" s="42">
        <v>5.8371149177004256E-2</v>
      </c>
      <c r="CB50" s="42">
        <v>-1.877154484945931E-2</v>
      </c>
      <c r="CC50" s="42">
        <v>-1.7788586458673983E-2</v>
      </c>
      <c r="CD50" s="42">
        <v>6.0174329593968956E-2</v>
      </c>
      <c r="CE50" s="42">
        <v>-3.3776338682457441E-3</v>
      </c>
      <c r="CF50" s="42">
        <v>-7.1463373309074152E-3</v>
      </c>
      <c r="CG50" s="42">
        <v>0.16659675562479692</v>
      </c>
      <c r="CH50" s="42">
        <v>-1.0174153664921581E-2</v>
      </c>
      <c r="CI50" s="42">
        <v>-9.5976265709341702E-2</v>
      </c>
      <c r="CJ50" s="42">
        <v>0.21945427187631639</v>
      </c>
      <c r="CK50" s="42">
        <v>-9.7292071010507297E-2</v>
      </c>
      <c r="CL50" s="80"/>
      <c r="CM50" s="63">
        <v>2.1664943598333493E-2</v>
      </c>
      <c r="CN50" s="64">
        <v>0.33433599285559934</v>
      </c>
    </row>
    <row r="51" spans="1:92" ht="12" x14ac:dyDescent="0.3">
      <c r="A51" s="35" t="s">
        <v>11</v>
      </c>
      <c r="B51" s="98">
        <v>55</v>
      </c>
      <c r="C51" s="59">
        <v>59</v>
      </c>
      <c r="D51" s="59">
        <v>50</v>
      </c>
      <c r="E51" s="37">
        <v>59</v>
      </c>
      <c r="F51" s="37">
        <v>59</v>
      </c>
      <c r="G51" s="37">
        <v>67</v>
      </c>
      <c r="H51" s="37">
        <v>65</v>
      </c>
      <c r="I51" s="37">
        <v>63</v>
      </c>
      <c r="J51" s="37">
        <v>67</v>
      </c>
      <c r="K51" s="37">
        <v>68</v>
      </c>
      <c r="L51" s="37">
        <v>67</v>
      </c>
      <c r="M51" s="37">
        <v>70</v>
      </c>
      <c r="N51" s="37">
        <v>65</v>
      </c>
      <c r="O51" s="37">
        <v>69</v>
      </c>
      <c r="P51" s="37">
        <v>65</v>
      </c>
      <c r="Q51" s="37">
        <v>70</v>
      </c>
      <c r="R51" s="37">
        <v>72</v>
      </c>
      <c r="S51" s="37">
        <v>71</v>
      </c>
      <c r="T51" s="37">
        <v>71</v>
      </c>
      <c r="U51" s="37">
        <v>68</v>
      </c>
      <c r="V51" s="78"/>
      <c r="W51" s="60">
        <v>2021</v>
      </c>
      <c r="Y51" s="79">
        <v>570.56779017793463</v>
      </c>
      <c r="Z51" s="79">
        <v>547.67528181252669</v>
      </c>
      <c r="AA51" s="79">
        <v>530.39877467293616</v>
      </c>
      <c r="AB51" s="79">
        <v>400.45764936909706</v>
      </c>
      <c r="AC51" s="79">
        <v>364.90935067841031</v>
      </c>
      <c r="AD51" s="79">
        <v>349.61585439660308</v>
      </c>
      <c r="AE51" s="79">
        <v>345.88684548004403</v>
      </c>
      <c r="AF51" s="79">
        <v>354.82447459448844</v>
      </c>
      <c r="AG51" s="79">
        <v>355.9650749628658</v>
      </c>
      <c r="AH51" s="79">
        <v>375.79011761691322</v>
      </c>
      <c r="AI51" s="79">
        <v>360.90879320521395</v>
      </c>
      <c r="AJ51" s="79">
        <v>347.85182313065457</v>
      </c>
      <c r="AK51" s="79">
        <v>410.61044016955327</v>
      </c>
      <c r="AL51" s="79">
        <v>348.15524312783674</v>
      </c>
      <c r="AM51" s="79">
        <v>384.7692391902583</v>
      </c>
      <c r="AN51" s="79">
        <v>294.39390392474917</v>
      </c>
      <c r="AO51" s="79">
        <v>280.32947988541389</v>
      </c>
      <c r="AP51" s="79">
        <v>263.55921328803549</v>
      </c>
      <c r="AQ51" s="79">
        <v>285.2873527788347</v>
      </c>
      <c r="AR51" s="79">
        <v>288.11327552749236</v>
      </c>
      <c r="AS51" s="80"/>
      <c r="AT51" s="60">
        <v>2023</v>
      </c>
      <c r="AU51" s="39"/>
      <c r="AV51" s="184">
        <v>22.892508365407934</v>
      </c>
      <c r="AW51" s="79">
        <v>17.276507139590535</v>
      </c>
      <c r="AX51" s="79">
        <v>129.9411253038391</v>
      </c>
      <c r="AY51" s="79">
        <v>35.54829869068675</v>
      </c>
      <c r="AZ51" s="79">
        <v>15.293496281807222</v>
      </c>
      <c r="BA51" s="79">
        <v>3.729008916559053</v>
      </c>
      <c r="BB51" s="79">
        <v>-8.9376291144444053</v>
      </c>
      <c r="BC51" s="79">
        <v>-1.1406003683773633</v>
      </c>
      <c r="BD51" s="79">
        <v>-19.825042654047422</v>
      </c>
      <c r="BE51" s="79">
        <v>14.881324411699268</v>
      </c>
      <c r="BF51" s="79">
        <v>13.056970074559388</v>
      </c>
      <c r="BG51" s="79">
        <v>-62.758617038898706</v>
      </c>
      <c r="BH51" s="79">
        <v>62.455197041716531</v>
      </c>
      <c r="BI51" s="79">
        <v>-36.613996062421563</v>
      </c>
      <c r="BJ51" s="79">
        <v>90.375335265509136</v>
      </c>
      <c r="BK51" s="79">
        <v>14.064424039335279</v>
      </c>
      <c r="BL51" s="79">
        <v>16.770266597378395</v>
      </c>
      <c r="BM51" s="79">
        <v>-21.728139490799208</v>
      </c>
      <c r="BN51" s="79">
        <v>-2.8259227486576606</v>
      </c>
      <c r="BO51" s="81"/>
      <c r="BP51" s="119">
        <v>14.866027086865381</v>
      </c>
      <c r="BQ51" s="120">
        <v>282.45451465044226</v>
      </c>
      <c r="BR51" s="39"/>
      <c r="BS51" s="173">
        <v>4.1799418607400662E-2</v>
      </c>
      <c r="BT51" s="42">
        <v>3.2572675436974619E-2</v>
      </c>
      <c r="BU51" s="42">
        <v>0.32448156629934655</v>
      </c>
      <c r="BV51" s="42">
        <v>9.7416793032566007E-2</v>
      </c>
      <c r="BW51" s="42">
        <v>4.3743714964534552E-2</v>
      </c>
      <c r="BX51" s="42">
        <v>1.0781008197590536E-2</v>
      </c>
      <c r="BY51" s="42">
        <v>-2.5188874371360082E-2</v>
      </c>
      <c r="BZ51" s="42">
        <v>-3.2042479686984482E-3</v>
      </c>
      <c r="CA51" s="42">
        <v>-5.2755625346852297E-2</v>
      </c>
      <c r="CB51" s="42">
        <v>4.1232922810050976E-2</v>
      </c>
      <c r="CC51" s="42">
        <v>3.7536011618530818E-2</v>
      </c>
      <c r="CD51" s="42">
        <v>-0.15284223414529796</v>
      </c>
      <c r="CE51" s="42">
        <v>0.17938893144511403</v>
      </c>
      <c r="CF51" s="42">
        <v>-9.5158324349096213E-2</v>
      </c>
      <c r="CG51" s="42">
        <v>0.30698779445042534</v>
      </c>
      <c r="CH51" s="42">
        <v>5.0171048885347957E-2</v>
      </c>
      <c r="CI51" s="42">
        <v>6.3629976687821888E-2</v>
      </c>
      <c r="CJ51" s="42">
        <v>-7.6162294890245841E-2</v>
      </c>
      <c r="CK51" s="42">
        <v>-9.8083739580684393E-3</v>
      </c>
      <c r="CL51" s="80"/>
      <c r="CM51" s="63">
        <v>4.2874836179267614E-2</v>
      </c>
      <c r="CN51" s="64">
        <v>0.98035924978920264</v>
      </c>
    </row>
    <row r="52" spans="1:92" ht="12" x14ac:dyDescent="0.3">
      <c r="A52" s="35" t="s">
        <v>4</v>
      </c>
      <c r="B52" s="98">
        <v>56</v>
      </c>
      <c r="C52" s="59">
        <v>64</v>
      </c>
      <c r="D52" s="59">
        <v>17</v>
      </c>
      <c r="E52" s="37">
        <v>38</v>
      </c>
      <c r="F52" s="37">
        <v>49</v>
      </c>
      <c r="G52" s="37">
        <v>35</v>
      </c>
      <c r="H52" s="37">
        <v>40</v>
      </c>
      <c r="I52" s="37">
        <v>49</v>
      </c>
      <c r="J52" s="37">
        <v>48</v>
      </c>
      <c r="K52" s="37">
        <v>45</v>
      </c>
      <c r="L52" s="37">
        <v>42</v>
      </c>
      <c r="M52" s="37">
        <v>41</v>
      </c>
      <c r="N52" s="37">
        <v>44</v>
      </c>
      <c r="O52" s="37">
        <v>19</v>
      </c>
      <c r="P52" s="37">
        <v>39</v>
      </c>
      <c r="Q52" s="37">
        <v>53</v>
      </c>
      <c r="R52" s="37">
        <v>41</v>
      </c>
      <c r="S52" s="37">
        <v>55</v>
      </c>
      <c r="T52" s="37">
        <v>57</v>
      </c>
      <c r="U52" s="37">
        <v>55</v>
      </c>
      <c r="V52" s="78"/>
      <c r="W52" s="60">
        <v>2021</v>
      </c>
      <c r="Y52" s="79">
        <v>558.97557250242983</v>
      </c>
      <c r="Z52" s="79">
        <v>507.4668084175911</v>
      </c>
      <c r="AA52" s="79">
        <v>1611.2133261225845</v>
      </c>
      <c r="AB52" s="79">
        <v>685.03373155218594</v>
      </c>
      <c r="AC52" s="79">
        <v>504.95453383903276</v>
      </c>
      <c r="AD52" s="79">
        <v>850.97572730606896</v>
      </c>
      <c r="AE52" s="79">
        <v>742.2274539495786</v>
      </c>
      <c r="AF52" s="79">
        <v>568.49047379187255</v>
      </c>
      <c r="AG52" s="79">
        <v>599.48724274147764</v>
      </c>
      <c r="AH52" s="79">
        <v>632.52528871363666</v>
      </c>
      <c r="AI52" s="79">
        <v>695.78039111002863</v>
      </c>
      <c r="AJ52" s="79">
        <v>699.37942800357712</v>
      </c>
      <c r="AK52" s="79">
        <v>673.63711203630601</v>
      </c>
      <c r="AL52" s="79">
        <v>1199.8212894859603</v>
      </c>
      <c r="AM52" s="79">
        <v>642.1426134116432</v>
      </c>
      <c r="AN52" s="79">
        <v>448.89043133991095</v>
      </c>
      <c r="AO52" s="79">
        <v>651.12994549003815</v>
      </c>
      <c r="AP52" s="79">
        <v>441.45746502849272</v>
      </c>
      <c r="AQ52" s="79">
        <v>411.40142745579556</v>
      </c>
      <c r="AR52" s="79">
        <v>429.57784727949445</v>
      </c>
      <c r="AS52" s="80"/>
      <c r="AT52" s="60">
        <v>2021</v>
      </c>
      <c r="AU52" s="39"/>
      <c r="AV52" s="184">
        <v>51.508764084838731</v>
      </c>
      <c r="AW52" s="79">
        <v>-1103.7465177049935</v>
      </c>
      <c r="AX52" s="79">
        <v>926.17959457039854</v>
      </c>
      <c r="AY52" s="79">
        <v>180.07919771315318</v>
      </c>
      <c r="AZ52" s="79">
        <v>-346.0211934670362</v>
      </c>
      <c r="BA52" s="79">
        <v>108.74827335649036</v>
      </c>
      <c r="BB52" s="79">
        <v>173.73698015770606</v>
      </c>
      <c r="BC52" s="79">
        <v>-30.996768949605098</v>
      </c>
      <c r="BD52" s="79">
        <v>-33.038045972159011</v>
      </c>
      <c r="BE52" s="79">
        <v>-63.255102396391976</v>
      </c>
      <c r="BF52" s="79">
        <v>-3.5990368935484867</v>
      </c>
      <c r="BG52" s="79">
        <v>25.742315967271111</v>
      </c>
      <c r="BH52" s="79">
        <v>-526.18417744965427</v>
      </c>
      <c r="BI52" s="79">
        <v>557.67867607431708</v>
      </c>
      <c r="BJ52" s="79">
        <v>193.25218207173225</v>
      </c>
      <c r="BK52" s="79">
        <v>-202.23951415012721</v>
      </c>
      <c r="BL52" s="79">
        <v>209.67248046154543</v>
      </c>
      <c r="BM52" s="79">
        <v>30.056037572697164</v>
      </c>
      <c r="BN52" s="79">
        <v>-18.176419823698893</v>
      </c>
      <c r="BO52" s="81"/>
      <c r="BP52" s="119">
        <v>6.8104065906808033</v>
      </c>
      <c r="BQ52" s="120">
        <v>129.39772522293538</v>
      </c>
      <c r="BR52" s="39"/>
      <c r="BS52" s="173">
        <v>0.10150174007528889</v>
      </c>
      <c r="BT52" s="42">
        <v>-0.68504058389411437</v>
      </c>
      <c r="BU52" s="42">
        <v>1.3520204216394007</v>
      </c>
      <c r="BV52" s="42">
        <v>0.35662457834383576</v>
      </c>
      <c r="BW52" s="42">
        <v>-0.40661699548403607</v>
      </c>
      <c r="BX52" s="42">
        <v>0.14651610200864096</v>
      </c>
      <c r="BY52" s="42">
        <v>0.30561106679390404</v>
      </c>
      <c r="BZ52" s="42">
        <v>-5.1705468840096969E-2</v>
      </c>
      <c r="CA52" s="42">
        <v>-5.2231976431089899E-2</v>
      </c>
      <c r="CB52" s="42">
        <v>-9.0912453418637629E-2</v>
      </c>
      <c r="CC52" s="42">
        <v>-5.1460434056834758E-3</v>
      </c>
      <c r="CD52" s="42">
        <v>3.8213921868787581E-2</v>
      </c>
      <c r="CE52" s="42">
        <v>-0.43855212610461969</v>
      </c>
      <c r="CF52" s="42">
        <v>0.86846545366522676</v>
      </c>
      <c r="CG52" s="42">
        <v>0.43051080749234538</v>
      </c>
      <c r="CH52" s="42">
        <v>-0.31059777783361264</v>
      </c>
      <c r="CI52" s="42">
        <v>0.47495511362122445</v>
      </c>
      <c r="CJ52" s="42">
        <v>7.3057689076508225E-2</v>
      </c>
      <c r="CK52" s="42">
        <v>-4.2312283882443458E-2</v>
      </c>
      <c r="CL52" s="80"/>
      <c r="CM52" s="63">
        <v>0.10865058869951731</v>
      </c>
      <c r="CN52" s="64">
        <v>0.30122066592215568</v>
      </c>
    </row>
    <row r="53" spans="1:92" ht="12" x14ac:dyDescent="0.3">
      <c r="A53" s="35" t="s">
        <v>6</v>
      </c>
      <c r="B53" s="98">
        <v>57</v>
      </c>
      <c r="C53" s="59">
        <v>57</v>
      </c>
      <c r="D53" s="59">
        <v>36</v>
      </c>
      <c r="E53" s="37">
        <v>67</v>
      </c>
      <c r="F53" s="37">
        <v>60</v>
      </c>
      <c r="G53" s="37">
        <v>68</v>
      </c>
      <c r="H53" s="37">
        <v>70</v>
      </c>
      <c r="I53" s="37">
        <v>65</v>
      </c>
      <c r="J53" s="37">
        <v>71</v>
      </c>
      <c r="K53" s="37">
        <v>74</v>
      </c>
      <c r="L53" s="37">
        <v>73</v>
      </c>
      <c r="M53" s="37">
        <v>75</v>
      </c>
      <c r="N53" s="37">
        <v>71</v>
      </c>
      <c r="O53" s="37">
        <v>75</v>
      </c>
      <c r="P53" s="37">
        <v>74</v>
      </c>
      <c r="Q53" s="37">
        <v>75</v>
      </c>
      <c r="R53" s="37">
        <v>74</v>
      </c>
      <c r="S53" s="37">
        <v>74</v>
      </c>
      <c r="T53" s="37">
        <v>75</v>
      </c>
      <c r="U53" s="37">
        <v>74</v>
      </c>
      <c r="V53" s="78"/>
      <c r="W53" s="60">
        <v>2021</v>
      </c>
      <c r="Y53" s="79">
        <v>555.47554752585916</v>
      </c>
      <c r="Z53" s="79">
        <v>592.64786274033781</v>
      </c>
      <c r="AA53" s="79">
        <v>750.94597386117391</v>
      </c>
      <c r="AB53" s="79">
        <v>316.49391656926895</v>
      </c>
      <c r="AC53" s="79">
        <v>354.43950582828046</v>
      </c>
      <c r="AD53" s="79">
        <v>338.05404939649725</v>
      </c>
      <c r="AE53" s="79">
        <v>289.12608269369338</v>
      </c>
      <c r="AF53" s="79">
        <v>323.50886062882358</v>
      </c>
      <c r="AG53" s="79">
        <v>307.96449674006095</v>
      </c>
      <c r="AH53" s="79">
        <v>323.53358323657591</v>
      </c>
      <c r="AI53" s="79">
        <v>282.43681910559826</v>
      </c>
      <c r="AJ53" s="79">
        <v>287.79270478047334</v>
      </c>
      <c r="AK53" s="79">
        <v>352.8610996109083</v>
      </c>
      <c r="AL53" s="79">
        <v>288.30384570617082</v>
      </c>
      <c r="AM53" s="79">
        <v>254.78931646529779</v>
      </c>
      <c r="AN53" s="79">
        <v>246.7964721560989</v>
      </c>
      <c r="AO53" s="79">
        <v>250.17133721750446</v>
      </c>
      <c r="AP53" s="79">
        <v>203.40124163582647</v>
      </c>
      <c r="AQ53" s="79">
        <v>196.55116606157051</v>
      </c>
      <c r="AR53" s="79">
        <v>200.18102546311212</v>
      </c>
      <c r="AS53" s="80"/>
      <c r="AT53" s="60">
        <v>2021</v>
      </c>
      <c r="AU53" s="39"/>
      <c r="AV53" s="184">
        <v>-37.172315214478658</v>
      </c>
      <c r="AW53" s="79">
        <v>-158.2981111208361</v>
      </c>
      <c r="AX53" s="79">
        <v>434.45205729190496</v>
      </c>
      <c r="AY53" s="79">
        <v>-37.945589259011513</v>
      </c>
      <c r="AZ53" s="79">
        <v>16.385456431783211</v>
      </c>
      <c r="BA53" s="79">
        <v>48.927966702803872</v>
      </c>
      <c r="BB53" s="79">
        <v>-34.382777935130207</v>
      </c>
      <c r="BC53" s="79">
        <v>15.544363888762632</v>
      </c>
      <c r="BD53" s="79">
        <v>-15.569086496514956</v>
      </c>
      <c r="BE53" s="79">
        <v>41.096764130977647</v>
      </c>
      <c r="BF53" s="79">
        <v>-5.3558856748750827</v>
      </c>
      <c r="BG53" s="79">
        <v>-65.068394830434954</v>
      </c>
      <c r="BH53" s="79">
        <v>64.557253904737479</v>
      </c>
      <c r="BI53" s="79">
        <v>33.514529240873031</v>
      </c>
      <c r="BJ53" s="79">
        <v>7.9928443091988868</v>
      </c>
      <c r="BK53" s="79">
        <v>-3.3748650614055578</v>
      </c>
      <c r="BL53" s="79">
        <v>46.770095581677992</v>
      </c>
      <c r="BM53" s="79">
        <v>6.8500755742559534</v>
      </c>
      <c r="BN53" s="79">
        <v>-3.6298594015416086</v>
      </c>
      <c r="BO53" s="81"/>
      <c r="BP53" s="119">
        <v>18.699711687512998</v>
      </c>
      <c r="BQ53" s="120">
        <v>355.29452206274703</v>
      </c>
      <c r="BR53" s="39"/>
      <c r="BS53" s="173">
        <v>-6.2722431905175569E-2</v>
      </c>
      <c r="BT53" s="42">
        <v>-0.21079826862498152</v>
      </c>
      <c r="BU53" s="42">
        <v>1.3727027110071459</v>
      </c>
      <c r="BV53" s="42">
        <v>-0.10705801310251084</v>
      </c>
      <c r="BW53" s="42">
        <v>4.8469930950494344E-2</v>
      </c>
      <c r="BX53" s="42">
        <v>0.16922709375424727</v>
      </c>
      <c r="BY53" s="42">
        <v>-0.10628079202621632</v>
      </c>
      <c r="BZ53" s="42">
        <v>5.0474532140251549E-2</v>
      </c>
      <c r="CA53" s="42">
        <v>-4.8122010521332692E-2</v>
      </c>
      <c r="CB53" s="42">
        <v>0.1455078139639161</v>
      </c>
      <c r="CC53" s="42">
        <v>-1.8610220432656588E-2</v>
      </c>
      <c r="CD53" s="42">
        <v>-0.18440229002909181</v>
      </c>
      <c r="CE53" s="42">
        <v>0.22392089063748388</v>
      </c>
      <c r="CF53" s="42">
        <v>0.13153820460693333</v>
      </c>
      <c r="CG53" s="42">
        <v>3.2386379916093055E-2</v>
      </c>
      <c r="CH53" s="42">
        <v>-1.3490214742192363E-2</v>
      </c>
      <c r="CI53" s="42">
        <v>0.22994006922246846</v>
      </c>
      <c r="CJ53" s="42">
        <v>3.485136064830141E-2</v>
      </c>
      <c r="CK53" s="42">
        <v>-1.8132884438692654E-2</v>
      </c>
      <c r="CL53" s="80"/>
      <c r="CM53" s="63">
        <v>8.7863255843393953E-2</v>
      </c>
      <c r="CN53" s="64">
        <v>1.7748661304975584</v>
      </c>
    </row>
    <row r="54" spans="1:92" ht="12" x14ac:dyDescent="0.3">
      <c r="A54" s="35" t="s">
        <v>38</v>
      </c>
      <c r="B54" s="98">
        <v>58</v>
      </c>
      <c r="C54" s="59">
        <v>71</v>
      </c>
      <c r="D54" s="59">
        <v>55</v>
      </c>
      <c r="E54" s="37">
        <v>58</v>
      </c>
      <c r="F54" s="37">
        <v>67</v>
      </c>
      <c r="G54" s="37">
        <v>72</v>
      </c>
      <c r="H54" s="37">
        <v>64</v>
      </c>
      <c r="I54" s="37">
        <v>59</v>
      </c>
      <c r="J54" s="37">
        <v>63</v>
      </c>
      <c r="K54" s="37">
        <v>44</v>
      </c>
      <c r="L54" s="37">
        <v>68</v>
      </c>
      <c r="M54" s="37">
        <v>40</v>
      </c>
      <c r="N54" s="37">
        <v>54</v>
      </c>
      <c r="O54" s="37">
        <v>36</v>
      </c>
      <c r="P54" s="37">
        <v>50</v>
      </c>
      <c r="Q54" s="37">
        <v>51</v>
      </c>
      <c r="R54" s="37">
        <v>66</v>
      </c>
      <c r="S54" s="37">
        <v>23</v>
      </c>
      <c r="T54" s="37">
        <v>49</v>
      </c>
      <c r="U54" s="37">
        <v>65</v>
      </c>
      <c r="V54" s="78"/>
      <c r="W54" s="60">
        <v>2005</v>
      </c>
      <c r="Y54" s="79">
        <v>543.55963473085899</v>
      </c>
      <c r="Z54" s="79">
        <v>375.65191884870984</v>
      </c>
      <c r="AA54" s="79">
        <v>414.53424938091837</v>
      </c>
      <c r="AB54" s="79">
        <v>411.65600973623793</v>
      </c>
      <c r="AC54" s="79">
        <v>256.26827271621539</v>
      </c>
      <c r="AD54" s="79">
        <v>255.58490867065166</v>
      </c>
      <c r="AE54" s="79">
        <v>352.9601400150346</v>
      </c>
      <c r="AF54" s="79">
        <v>415.2418390435073</v>
      </c>
      <c r="AG54" s="79">
        <v>403.00679663797763</v>
      </c>
      <c r="AH54" s="79">
        <v>710.79554570554956</v>
      </c>
      <c r="AI54" s="79">
        <v>346.67660624165387</v>
      </c>
      <c r="AJ54" s="79">
        <v>716.71039348513818</v>
      </c>
      <c r="AK54" s="79">
        <v>509.90384259619259</v>
      </c>
      <c r="AL54" s="79">
        <v>840.98718875164843</v>
      </c>
      <c r="AM54" s="79">
        <v>481.0455760178213</v>
      </c>
      <c r="AN54" s="79">
        <v>470.92649484814797</v>
      </c>
      <c r="AO54" s="79">
        <v>343.06418958196639</v>
      </c>
      <c r="AP54" s="79">
        <v>940.42561809280664</v>
      </c>
      <c r="AQ54" s="79">
        <v>499.71664900254791</v>
      </c>
      <c r="AR54" s="79">
        <v>341.27584696716968</v>
      </c>
      <c r="AS54" s="80"/>
      <c r="AT54" s="60">
        <v>2005</v>
      </c>
      <c r="AU54" s="39"/>
      <c r="AV54" s="184">
        <v>167.90771588214915</v>
      </c>
      <c r="AW54" s="79">
        <v>-38.882330532208528</v>
      </c>
      <c r="AX54" s="79">
        <v>2.8782396446804341</v>
      </c>
      <c r="AY54" s="79">
        <v>155.38773702002254</v>
      </c>
      <c r="AZ54" s="79">
        <v>0.68336404556373509</v>
      </c>
      <c r="BA54" s="79">
        <v>-97.375231344382939</v>
      </c>
      <c r="BB54" s="79">
        <v>-62.281699028472701</v>
      </c>
      <c r="BC54" s="79">
        <v>12.235042405529668</v>
      </c>
      <c r="BD54" s="79">
        <v>-307.78874906757193</v>
      </c>
      <c r="BE54" s="79">
        <v>364.11893946389569</v>
      </c>
      <c r="BF54" s="79">
        <v>-370.03378724348431</v>
      </c>
      <c r="BG54" s="79">
        <v>206.80655088894559</v>
      </c>
      <c r="BH54" s="79">
        <v>-331.08334615545584</v>
      </c>
      <c r="BI54" s="79">
        <v>359.94161273382713</v>
      </c>
      <c r="BJ54" s="79">
        <v>10.119081169673336</v>
      </c>
      <c r="BK54" s="79">
        <v>127.86230526618158</v>
      </c>
      <c r="BL54" s="79">
        <v>-597.36142851084026</v>
      </c>
      <c r="BM54" s="79">
        <v>440.70896909025873</v>
      </c>
      <c r="BN54" s="79">
        <v>158.44080203537823</v>
      </c>
      <c r="BO54" s="81"/>
      <c r="BP54" s="119">
        <v>10.646515145457332</v>
      </c>
      <c r="BQ54" s="120">
        <v>202.2837877636893</v>
      </c>
      <c r="BR54" s="39"/>
      <c r="BS54" s="173">
        <v>0.44697686197570663</v>
      </c>
      <c r="BT54" s="42">
        <v>-9.3797630932249687E-2</v>
      </c>
      <c r="BU54" s="42">
        <v>6.9918562503790138E-3</v>
      </c>
      <c r="BV54" s="42">
        <v>0.60634793130281395</v>
      </c>
      <c r="BW54" s="42">
        <v>2.6737261175475702E-3</v>
      </c>
      <c r="BX54" s="42">
        <v>-0.27588166567543626</v>
      </c>
      <c r="BY54" s="42">
        <v>-0.14998897792172405</v>
      </c>
      <c r="BZ54" s="42">
        <v>3.0359394699043918E-2</v>
      </c>
      <c r="CA54" s="42">
        <v>-0.43302008703790451</v>
      </c>
      <c r="CB54" s="42">
        <v>1.0503129801901991</v>
      </c>
      <c r="CC54" s="42">
        <v>-0.51629471346735456</v>
      </c>
      <c r="CD54" s="42">
        <v>0.40557951051316476</v>
      </c>
      <c r="CE54" s="42">
        <v>-0.39368417329509153</v>
      </c>
      <c r="CF54" s="42">
        <v>0.74824846267891343</v>
      </c>
      <c r="CG54" s="42">
        <v>2.1487602163765107E-2</v>
      </c>
      <c r="CH54" s="42">
        <v>0.37270665125959512</v>
      </c>
      <c r="CI54" s="42">
        <v>-0.63520327075127514</v>
      </c>
      <c r="CJ54" s="42">
        <v>0.88191772271332036</v>
      </c>
      <c r="CK54" s="42">
        <v>0.46426022656862687</v>
      </c>
      <c r="CL54" s="80"/>
      <c r="CM54" s="63">
        <v>0.13368381091326528</v>
      </c>
      <c r="CN54" s="64">
        <v>0.5927281100064159</v>
      </c>
    </row>
    <row r="55" spans="1:92" ht="12" x14ac:dyDescent="0.3">
      <c r="A55" s="35" t="s">
        <v>21</v>
      </c>
      <c r="B55" s="98">
        <v>59</v>
      </c>
      <c r="C55" s="59">
        <v>44</v>
      </c>
      <c r="D55" s="59">
        <v>43</v>
      </c>
      <c r="E55" s="37">
        <v>65</v>
      </c>
      <c r="F55" s="37">
        <v>37</v>
      </c>
      <c r="G55" s="37">
        <v>46</v>
      </c>
      <c r="H55" s="37">
        <v>62</v>
      </c>
      <c r="I55" s="37">
        <v>38</v>
      </c>
      <c r="J55" s="37">
        <v>62</v>
      </c>
      <c r="K55" s="37">
        <v>55</v>
      </c>
      <c r="L55" s="37">
        <v>65</v>
      </c>
      <c r="M55" s="37">
        <v>52</v>
      </c>
      <c r="N55" s="37">
        <v>53</v>
      </c>
      <c r="O55" s="37">
        <v>53</v>
      </c>
      <c r="P55" s="37">
        <v>57</v>
      </c>
      <c r="Q55" s="37">
        <v>49</v>
      </c>
      <c r="R55" s="37">
        <v>52</v>
      </c>
      <c r="S55" s="37">
        <v>40</v>
      </c>
      <c r="T55" s="37">
        <v>43</v>
      </c>
      <c r="U55" s="37">
        <v>41</v>
      </c>
      <c r="V55" s="78"/>
      <c r="W55" s="60">
        <v>2018</v>
      </c>
      <c r="Y55" s="79">
        <v>529.40285649099496</v>
      </c>
      <c r="Z55" s="79">
        <v>794.62921794048236</v>
      </c>
      <c r="AA55" s="79">
        <v>650.7946278158488</v>
      </c>
      <c r="AB55" s="79">
        <v>348.84283776720542</v>
      </c>
      <c r="AC55" s="79">
        <v>719.75635700796101</v>
      </c>
      <c r="AD55" s="79">
        <v>655.02511257202298</v>
      </c>
      <c r="AE55" s="79">
        <v>365.32807158706834</v>
      </c>
      <c r="AF55" s="79">
        <v>730.74472741846739</v>
      </c>
      <c r="AG55" s="79">
        <v>408.03152502170673</v>
      </c>
      <c r="AH55" s="79">
        <v>528.78017068830559</v>
      </c>
      <c r="AI55" s="79">
        <v>364.91038628296536</v>
      </c>
      <c r="AJ55" s="79">
        <v>540.52722714234017</v>
      </c>
      <c r="AK55" s="79">
        <v>519.01863409069358</v>
      </c>
      <c r="AL55" s="79">
        <v>509.56955098311107</v>
      </c>
      <c r="AM55" s="79">
        <v>438.92168278906422</v>
      </c>
      <c r="AN55" s="79">
        <v>483.25280365556563</v>
      </c>
      <c r="AO55" s="79">
        <v>476.08309594862754</v>
      </c>
      <c r="AP55" s="79">
        <v>649.75473057538875</v>
      </c>
      <c r="AQ55" s="79">
        <v>635.59234264434986</v>
      </c>
      <c r="AR55" s="79">
        <v>624.37851520898926</v>
      </c>
      <c r="AS55" s="80"/>
      <c r="AT55" s="60">
        <v>2022</v>
      </c>
      <c r="AU55" s="39"/>
      <c r="AV55" s="184">
        <v>-265.2263614494874</v>
      </c>
      <c r="AW55" s="79">
        <v>143.83459012463356</v>
      </c>
      <c r="AX55" s="79">
        <v>301.95179004864337</v>
      </c>
      <c r="AY55" s="79">
        <v>-370.91351924075559</v>
      </c>
      <c r="AZ55" s="79">
        <v>64.731244435938038</v>
      </c>
      <c r="BA55" s="79">
        <v>289.69704098495464</v>
      </c>
      <c r="BB55" s="79">
        <v>-365.41665583139905</v>
      </c>
      <c r="BC55" s="79">
        <v>322.71320239676066</v>
      </c>
      <c r="BD55" s="79">
        <v>-120.74864566659886</v>
      </c>
      <c r="BE55" s="79">
        <v>163.86978440534023</v>
      </c>
      <c r="BF55" s="79">
        <v>-175.6168408593748</v>
      </c>
      <c r="BG55" s="79">
        <v>21.508593051646585</v>
      </c>
      <c r="BH55" s="79">
        <v>9.4490831075825099</v>
      </c>
      <c r="BI55" s="79">
        <v>70.64786819404685</v>
      </c>
      <c r="BJ55" s="79">
        <v>-44.331120866501408</v>
      </c>
      <c r="BK55" s="79">
        <v>7.1697077069380839</v>
      </c>
      <c r="BL55" s="79">
        <v>-173.6716346267612</v>
      </c>
      <c r="BM55" s="79">
        <v>14.162387931038893</v>
      </c>
      <c r="BN55" s="79">
        <v>11.213827435360599</v>
      </c>
      <c r="BO55" s="81"/>
      <c r="BP55" s="119">
        <v>-4.9987188798944366</v>
      </c>
      <c r="BQ55" s="120">
        <v>-94.975658717994293</v>
      </c>
      <c r="BR55" s="39"/>
      <c r="BS55" s="173">
        <v>-0.33377373429195101</v>
      </c>
      <c r="BT55" s="42">
        <v>0.22101379448592118</v>
      </c>
      <c r="BU55" s="42">
        <v>0.86558116537896646</v>
      </c>
      <c r="BV55" s="42">
        <v>-0.51533205039362096</v>
      </c>
      <c r="BW55" s="42">
        <v>9.8822538546291971E-2</v>
      </c>
      <c r="BX55" s="42">
        <v>0.79297777399487734</v>
      </c>
      <c r="BY55" s="42">
        <v>-0.50006061230482202</v>
      </c>
      <c r="BZ55" s="42">
        <v>0.79090262052568794</v>
      </c>
      <c r="CA55" s="42">
        <v>-0.22835320301330908</v>
      </c>
      <c r="CB55" s="42">
        <v>0.44906856742156243</v>
      </c>
      <c r="CC55" s="42">
        <v>-0.32489915778678913</v>
      </c>
      <c r="CD55" s="42">
        <v>4.1440887935226156E-2</v>
      </c>
      <c r="CE55" s="42">
        <v>1.8543264779758539E-2</v>
      </c>
      <c r="CF55" s="42">
        <v>0.16095779945325384</v>
      </c>
      <c r="CG55" s="42">
        <v>-9.1734844642718416E-2</v>
      </c>
      <c r="CH55" s="42">
        <v>1.5059782142972322E-2</v>
      </c>
      <c r="CI55" s="42">
        <v>-0.26728798799658871</v>
      </c>
      <c r="CJ55" s="42">
        <v>2.2282187781113016E-2</v>
      </c>
      <c r="CK55" s="42">
        <v>1.7959982866494251E-2</v>
      </c>
      <c r="CL55" s="80"/>
      <c r="CM55" s="63">
        <v>6.4903619730648732E-2</v>
      </c>
      <c r="CN55" s="64">
        <v>-0.15211231072902065</v>
      </c>
    </row>
    <row r="56" spans="1:92" ht="12" x14ac:dyDescent="0.3">
      <c r="A56" s="35" t="s">
        <v>18</v>
      </c>
      <c r="B56" s="98">
        <v>60</v>
      </c>
      <c r="C56" s="59">
        <v>66</v>
      </c>
      <c r="D56" s="59">
        <v>52</v>
      </c>
      <c r="E56" s="37">
        <v>53</v>
      </c>
      <c r="F56" s="37">
        <v>57</v>
      </c>
      <c r="G56" s="37">
        <v>60</v>
      </c>
      <c r="H56" s="37">
        <v>57</v>
      </c>
      <c r="I56" s="37">
        <v>57</v>
      </c>
      <c r="J56" s="37">
        <v>61</v>
      </c>
      <c r="K56" s="37">
        <v>67</v>
      </c>
      <c r="L56" s="37">
        <v>54</v>
      </c>
      <c r="M56" s="37">
        <v>65</v>
      </c>
      <c r="N56" s="37">
        <v>66</v>
      </c>
      <c r="O56" s="37">
        <v>65</v>
      </c>
      <c r="P56" s="37">
        <v>59</v>
      </c>
      <c r="Q56" s="37">
        <v>59</v>
      </c>
      <c r="R56" s="37">
        <v>64</v>
      </c>
      <c r="S56" s="37">
        <v>48</v>
      </c>
      <c r="T56" s="37">
        <v>63</v>
      </c>
      <c r="U56" s="37">
        <v>61</v>
      </c>
      <c r="V56" s="78"/>
      <c r="W56" s="60">
        <v>2005</v>
      </c>
      <c r="Y56" s="79">
        <v>522.86588442597611</v>
      </c>
      <c r="Z56" s="79">
        <v>451.22887138874154</v>
      </c>
      <c r="AA56" s="79">
        <v>498.6879338408512</v>
      </c>
      <c r="AB56" s="79">
        <v>475.83771257862975</v>
      </c>
      <c r="AC56" s="79">
        <v>382.01337547476317</v>
      </c>
      <c r="AD56" s="79">
        <v>431.54444218955928</v>
      </c>
      <c r="AE56" s="79">
        <v>424.6669005539278</v>
      </c>
      <c r="AF56" s="79">
        <v>440.8733330835301</v>
      </c>
      <c r="AG56" s="79">
        <v>417.54615342615301</v>
      </c>
      <c r="AH56" s="79">
        <v>400.56508085458279</v>
      </c>
      <c r="AI56" s="79">
        <v>483.38449792387115</v>
      </c>
      <c r="AJ56" s="79">
        <v>427.78725270284866</v>
      </c>
      <c r="AK56" s="79">
        <v>400.86342480408337</v>
      </c>
      <c r="AL56" s="79">
        <v>413.16039311823192</v>
      </c>
      <c r="AM56" s="79">
        <v>420.99672656987957</v>
      </c>
      <c r="AN56" s="79">
        <v>399.67658755331775</v>
      </c>
      <c r="AO56" s="79">
        <v>363.51752542389244</v>
      </c>
      <c r="AP56" s="79">
        <v>520.22084521042962</v>
      </c>
      <c r="AQ56" s="79">
        <v>370.75277099594211</v>
      </c>
      <c r="AR56" s="79">
        <v>361.98713731344225</v>
      </c>
      <c r="AS56" s="80"/>
      <c r="AT56" s="60">
        <v>2023</v>
      </c>
      <c r="AU56" s="39"/>
      <c r="AV56" s="184">
        <v>71.637013037234567</v>
      </c>
      <c r="AW56" s="79">
        <v>-47.459062452109663</v>
      </c>
      <c r="AX56" s="79">
        <v>22.850221262221453</v>
      </c>
      <c r="AY56" s="79">
        <v>93.824337103866583</v>
      </c>
      <c r="AZ56" s="79">
        <v>-49.531066714796111</v>
      </c>
      <c r="BA56" s="79">
        <v>6.8775416356314736</v>
      </c>
      <c r="BB56" s="79">
        <v>-16.206432529602296</v>
      </c>
      <c r="BC56" s="79">
        <v>23.327179657377087</v>
      </c>
      <c r="BD56" s="79">
        <v>16.981072571570223</v>
      </c>
      <c r="BE56" s="79">
        <v>-82.819417069288363</v>
      </c>
      <c r="BF56" s="79">
        <v>55.59724522102249</v>
      </c>
      <c r="BG56" s="79">
        <v>26.923827898765296</v>
      </c>
      <c r="BH56" s="79">
        <v>-12.296968314148558</v>
      </c>
      <c r="BI56" s="79">
        <v>-7.8363334516476471</v>
      </c>
      <c r="BJ56" s="79">
        <v>21.320139016561825</v>
      </c>
      <c r="BK56" s="79">
        <v>36.159062129425308</v>
      </c>
      <c r="BL56" s="79">
        <v>-156.70331978653718</v>
      </c>
      <c r="BM56" s="79">
        <v>149.4680742144875</v>
      </c>
      <c r="BN56" s="79">
        <v>8.7656336824998675</v>
      </c>
      <c r="BO56" s="81"/>
      <c r="BP56" s="119">
        <v>8.4673024796070457</v>
      </c>
      <c r="BQ56" s="120">
        <v>160.87874711253386</v>
      </c>
      <c r="BR56" s="39"/>
      <c r="BS56" s="173">
        <v>0.15875981697881647</v>
      </c>
      <c r="BT56" s="42">
        <v>-9.5167857955944624E-2</v>
      </c>
      <c r="BU56" s="42">
        <v>4.8021038808363725E-2</v>
      </c>
      <c r="BV56" s="42">
        <v>0.24560484822622364</v>
      </c>
      <c r="BW56" s="42">
        <v>-0.11477628228389791</v>
      </c>
      <c r="BX56" s="42">
        <v>1.6195144068587686E-2</v>
      </c>
      <c r="BY56" s="42">
        <v>-3.675983851473219E-2</v>
      </c>
      <c r="BZ56" s="42">
        <v>5.5867308238783053E-2</v>
      </c>
      <c r="CA56" s="42">
        <v>4.2392793039628174E-2</v>
      </c>
      <c r="CB56" s="42">
        <v>-0.17133238120998184</v>
      </c>
      <c r="CC56" s="42">
        <v>0.12996470761984513</v>
      </c>
      <c r="CD56" s="42">
        <v>6.7164590812753611E-2</v>
      </c>
      <c r="CE56" s="42">
        <v>-2.9763182819485756E-2</v>
      </c>
      <c r="CF56" s="42">
        <v>-1.8613763378863002E-2</v>
      </c>
      <c r="CG56" s="42">
        <v>5.3343477402757911E-2</v>
      </c>
      <c r="CH56" s="42">
        <v>9.9469928134168439E-2</v>
      </c>
      <c r="CI56" s="42">
        <v>-0.30122460725915468</v>
      </c>
      <c r="CJ56" s="42">
        <v>0.40314755790759405</v>
      </c>
      <c r="CK56" s="42">
        <v>2.4215318112007278E-2</v>
      </c>
      <c r="CL56" s="80"/>
      <c r="CM56" s="63">
        <v>3.0342558733024692E-2</v>
      </c>
      <c r="CN56" s="64">
        <v>0.44443222017922146</v>
      </c>
    </row>
    <row r="57" spans="1:92" ht="12" x14ac:dyDescent="0.3">
      <c r="A57" s="35" t="s">
        <v>8</v>
      </c>
      <c r="B57" s="98">
        <v>61</v>
      </c>
      <c r="C57" s="59">
        <v>58</v>
      </c>
      <c r="D57" s="59">
        <v>45</v>
      </c>
      <c r="E57" s="37">
        <v>62</v>
      </c>
      <c r="F57" s="37">
        <v>58</v>
      </c>
      <c r="G57" s="37">
        <v>63</v>
      </c>
      <c r="H57" s="37">
        <v>67</v>
      </c>
      <c r="I57" s="37">
        <v>62</v>
      </c>
      <c r="J57" s="37">
        <v>70</v>
      </c>
      <c r="K57" s="37">
        <v>70</v>
      </c>
      <c r="L57" s="37">
        <v>62</v>
      </c>
      <c r="M57" s="37">
        <v>74</v>
      </c>
      <c r="N57" s="37">
        <v>73</v>
      </c>
      <c r="O57" s="37">
        <v>74</v>
      </c>
      <c r="P57" s="37">
        <v>71</v>
      </c>
      <c r="Q57" s="37">
        <v>72</v>
      </c>
      <c r="R57" s="37">
        <v>71</v>
      </c>
      <c r="S57" s="37">
        <v>73</v>
      </c>
      <c r="T57" s="37">
        <v>74</v>
      </c>
      <c r="U57" s="37">
        <v>73</v>
      </c>
      <c r="V57" s="78"/>
      <c r="W57" s="60">
        <v>2021</v>
      </c>
      <c r="Y57" s="79">
        <v>515.34712399323485</v>
      </c>
      <c r="Z57" s="79">
        <v>556.57883668871114</v>
      </c>
      <c r="AA57" s="79">
        <v>630.72642986669166</v>
      </c>
      <c r="AB57" s="79">
        <v>392.60952554376428</v>
      </c>
      <c r="AC57" s="79">
        <v>374.95468159802834</v>
      </c>
      <c r="AD57" s="79">
        <v>359.41657145972943</v>
      </c>
      <c r="AE57" s="79">
        <v>335.6077714441451</v>
      </c>
      <c r="AF57" s="79">
        <v>355.30969767084628</v>
      </c>
      <c r="AG57" s="79">
        <v>347.37496038491497</v>
      </c>
      <c r="AH57" s="79">
        <v>341.65042068876801</v>
      </c>
      <c r="AI57" s="79">
        <v>397.12402004467839</v>
      </c>
      <c r="AJ57" s="79">
        <v>320.5559975026182</v>
      </c>
      <c r="AK57" s="79">
        <v>317.75328243819479</v>
      </c>
      <c r="AL57" s="79">
        <v>301.76574580216936</v>
      </c>
      <c r="AM57" s="79">
        <v>289.61302335235541</v>
      </c>
      <c r="AN57" s="79">
        <v>260.30117710926351</v>
      </c>
      <c r="AO57" s="79">
        <v>285.70410404689289</v>
      </c>
      <c r="AP57" s="79">
        <v>239.41512416968322</v>
      </c>
      <c r="AQ57" s="79">
        <v>236.45510191523024</v>
      </c>
      <c r="AR57" s="79">
        <v>225.89753568926761</v>
      </c>
      <c r="AS57" s="80"/>
      <c r="AT57" s="60">
        <v>2021</v>
      </c>
      <c r="AU57" s="39"/>
      <c r="AV57" s="184">
        <v>-41.23171269547629</v>
      </c>
      <c r="AW57" s="79">
        <v>-74.147593177980525</v>
      </c>
      <c r="AX57" s="79">
        <v>238.11690432292738</v>
      </c>
      <c r="AY57" s="79">
        <v>17.654843945735934</v>
      </c>
      <c r="AZ57" s="79">
        <v>15.538110138298919</v>
      </c>
      <c r="BA57" s="79">
        <v>23.808800015584325</v>
      </c>
      <c r="BB57" s="79">
        <v>-19.701926226701175</v>
      </c>
      <c r="BC57" s="79">
        <v>7.9347372859313055</v>
      </c>
      <c r="BD57" s="79">
        <v>5.7245396961469623</v>
      </c>
      <c r="BE57" s="79">
        <v>-55.47359935591038</v>
      </c>
      <c r="BF57" s="79">
        <v>76.568022542060191</v>
      </c>
      <c r="BG57" s="79">
        <v>2.8027150644234098</v>
      </c>
      <c r="BH57" s="79">
        <v>15.987536636025425</v>
      </c>
      <c r="BI57" s="79">
        <v>12.15272244981395</v>
      </c>
      <c r="BJ57" s="79">
        <v>29.311846243091907</v>
      </c>
      <c r="BK57" s="79">
        <v>-25.402926937629388</v>
      </c>
      <c r="BL57" s="79">
        <v>46.28897987720967</v>
      </c>
      <c r="BM57" s="79">
        <v>2.96002225445298</v>
      </c>
      <c r="BN57" s="79">
        <v>10.557566225962631</v>
      </c>
      <c r="BO57" s="81"/>
      <c r="BP57" s="119">
        <v>15.234188858103542</v>
      </c>
      <c r="BQ57" s="120">
        <v>289.44958830396723</v>
      </c>
      <c r="BR57" s="39"/>
      <c r="BS57" s="173">
        <v>-7.4080633285984576E-2</v>
      </c>
      <c r="BT57" s="42">
        <v>-0.11755903933445777</v>
      </c>
      <c r="BU57" s="42">
        <v>0.60649803132803615</v>
      </c>
      <c r="BV57" s="42">
        <v>4.7085274066968053E-2</v>
      </c>
      <c r="BW57" s="42">
        <v>4.3231479492424674E-2</v>
      </c>
      <c r="BX57" s="42">
        <v>7.0942338173914488E-2</v>
      </c>
      <c r="BY57" s="42">
        <v>-5.5450009824816959E-2</v>
      </c>
      <c r="BZ57" s="42">
        <v>2.284199551153332E-2</v>
      </c>
      <c r="CA57" s="42">
        <v>1.6755547043104002E-2</v>
      </c>
      <c r="CB57" s="42">
        <v>-0.13968835063079121</v>
      </c>
      <c r="CC57" s="42">
        <v>0.2388600529660494</v>
      </c>
      <c r="CD57" s="42">
        <v>8.820412626165508E-3</v>
      </c>
      <c r="CE57" s="42">
        <v>5.2979958323389198E-2</v>
      </c>
      <c r="CF57" s="42">
        <v>4.1961933579998112E-2</v>
      </c>
      <c r="CG57" s="42">
        <v>0.11260742870474227</v>
      </c>
      <c r="CH57" s="42">
        <v>-8.8913412785487922E-2</v>
      </c>
      <c r="CI57" s="42">
        <v>0.19334192038930165</v>
      </c>
      <c r="CJ57" s="42">
        <v>1.2518326864074947E-2</v>
      </c>
      <c r="CK57" s="42">
        <v>4.6736084100027719E-2</v>
      </c>
      <c r="CL57" s="80"/>
      <c r="CM57" s="63">
        <v>5.4709965121483739E-2</v>
      </c>
      <c r="CN57" s="64">
        <v>1.281331323162898</v>
      </c>
    </row>
    <row r="58" spans="1:92" ht="12" x14ac:dyDescent="0.3">
      <c r="A58" s="35" t="s">
        <v>181</v>
      </c>
      <c r="B58" s="98">
        <v>63</v>
      </c>
      <c r="C58" s="59">
        <v>63</v>
      </c>
      <c r="D58" s="59">
        <v>49</v>
      </c>
      <c r="E58" s="37">
        <v>57</v>
      </c>
      <c r="F58" s="37">
        <v>55</v>
      </c>
      <c r="G58" s="37">
        <v>59</v>
      </c>
      <c r="H58" s="37">
        <v>58</v>
      </c>
      <c r="I58" s="37">
        <v>56</v>
      </c>
      <c r="J58" s="37">
        <v>52</v>
      </c>
      <c r="K58" s="37">
        <v>54</v>
      </c>
      <c r="L58" s="37">
        <v>57</v>
      </c>
      <c r="M58" s="37">
        <v>61</v>
      </c>
      <c r="N58" s="37">
        <v>62</v>
      </c>
      <c r="O58" s="37">
        <v>59</v>
      </c>
      <c r="P58" s="37">
        <v>61</v>
      </c>
      <c r="Q58" s="37">
        <v>61</v>
      </c>
      <c r="R58" s="37">
        <v>57</v>
      </c>
      <c r="S58" s="37">
        <v>61</v>
      </c>
      <c r="T58" s="37">
        <v>54</v>
      </c>
      <c r="U58" s="37">
        <v>56</v>
      </c>
      <c r="V58" s="78"/>
      <c r="W58" s="60">
        <v>2021</v>
      </c>
      <c r="Y58" s="79">
        <v>483.66172639395933</v>
      </c>
      <c r="Z58" s="79">
        <v>524.36828051817315</v>
      </c>
      <c r="AA58" s="79">
        <v>565.59145255411283</v>
      </c>
      <c r="AB58" s="79">
        <v>421.49745271139318</v>
      </c>
      <c r="AC58" s="79">
        <v>438.6324539914898</v>
      </c>
      <c r="AD58" s="79">
        <v>441.10028017073853</v>
      </c>
      <c r="AE58" s="79">
        <v>419.43115777253553</v>
      </c>
      <c r="AF58" s="79">
        <v>456.26855667827954</v>
      </c>
      <c r="AG58" s="79">
        <v>544.51918432173068</v>
      </c>
      <c r="AH58" s="79">
        <v>542.09805662075075</v>
      </c>
      <c r="AI58" s="79">
        <v>457.3782091746649</v>
      </c>
      <c r="AJ58" s="79">
        <v>462.9024446083248</v>
      </c>
      <c r="AK58" s="79">
        <v>459.64504836080295</v>
      </c>
      <c r="AL58" s="79">
        <v>466.40435247540483</v>
      </c>
      <c r="AM58" s="79">
        <v>412.84081163217479</v>
      </c>
      <c r="AN58" s="79">
        <v>389.79757014585442</v>
      </c>
      <c r="AO58" s="79">
        <v>421.57661737470454</v>
      </c>
      <c r="AP58" s="79">
        <v>390.15029127449077</v>
      </c>
      <c r="AQ58" s="79">
        <v>422.00794140618785</v>
      </c>
      <c r="AR58" s="79">
        <v>429.33252808046319</v>
      </c>
      <c r="AS58" s="80"/>
      <c r="AT58" s="60">
        <v>2021</v>
      </c>
      <c r="AU58" s="39"/>
      <c r="AV58" s="184">
        <v>-40.706554124213824</v>
      </c>
      <c r="AW58" s="79">
        <v>-41.223172035939683</v>
      </c>
      <c r="AX58" s="79">
        <v>144.09399984271965</v>
      </c>
      <c r="AY58" s="79">
        <v>-17.135001280096617</v>
      </c>
      <c r="AZ58" s="79">
        <v>-2.4678261792487319</v>
      </c>
      <c r="BA58" s="79">
        <v>21.669122398203001</v>
      </c>
      <c r="BB58" s="79">
        <v>-36.83739890574401</v>
      </c>
      <c r="BC58" s="79">
        <v>-88.250627643451139</v>
      </c>
      <c r="BD58" s="79">
        <v>2.4211277009799232</v>
      </c>
      <c r="BE58" s="79">
        <v>84.719847446085851</v>
      </c>
      <c r="BF58" s="79">
        <v>-5.5242354336598964</v>
      </c>
      <c r="BG58" s="79">
        <v>3.2573962475218536</v>
      </c>
      <c r="BH58" s="79">
        <v>-6.7593041146018891</v>
      </c>
      <c r="BI58" s="79">
        <v>53.563540843230044</v>
      </c>
      <c r="BJ58" s="79">
        <v>23.043241486320369</v>
      </c>
      <c r="BK58" s="79">
        <v>-31.779047228850118</v>
      </c>
      <c r="BL58" s="79">
        <v>31.426326100213771</v>
      </c>
      <c r="BM58" s="79">
        <v>-31.857650131697085</v>
      </c>
      <c r="BN58" s="79">
        <v>-7.3245866742753378</v>
      </c>
      <c r="BO58" s="81"/>
      <c r="BP58" s="119">
        <v>2.859431490184007</v>
      </c>
      <c r="BQ58" s="120">
        <v>54.329198313496136</v>
      </c>
      <c r="BR58" s="39"/>
      <c r="BS58" s="173">
        <v>-7.7629703467166578E-2</v>
      </c>
      <c r="BT58" s="42">
        <v>-7.288506898359759E-2</v>
      </c>
      <c r="BU58" s="42">
        <v>0.34186208935735474</v>
      </c>
      <c r="BV58" s="42">
        <v>-3.9064599812828837E-2</v>
      </c>
      <c r="BW58" s="42">
        <v>-5.5947055356516673E-3</v>
      </c>
      <c r="BX58" s="42">
        <v>5.1663120387337891E-2</v>
      </c>
      <c r="BY58" s="42">
        <v>-8.0736220733524044E-2</v>
      </c>
      <c r="BZ58" s="42">
        <v>-0.16207074091132112</v>
      </c>
      <c r="CA58" s="42">
        <v>4.4662172671718903E-3</v>
      </c>
      <c r="CB58" s="42">
        <v>0.1852293042096651</v>
      </c>
      <c r="CC58" s="42">
        <v>-1.1933908533004467E-2</v>
      </c>
      <c r="CD58" s="42">
        <v>7.0867645787515698E-3</v>
      </c>
      <c r="CE58" s="42">
        <v>-1.4492369290139306E-2</v>
      </c>
      <c r="CF58" s="42">
        <v>0.12974381246724476</v>
      </c>
      <c r="CG58" s="42">
        <v>5.9115918751617702E-2</v>
      </c>
      <c r="CH58" s="42">
        <v>-7.5381427524962463E-2</v>
      </c>
      <c r="CI58" s="42">
        <v>8.0549282681692924E-2</v>
      </c>
      <c r="CJ58" s="42">
        <v>-7.5490641302964678E-2</v>
      </c>
      <c r="CK58" s="42">
        <v>-1.7060404686836561E-2</v>
      </c>
      <c r="CL58" s="80"/>
      <c r="CM58" s="63">
        <v>1.1967195732570487E-2</v>
      </c>
      <c r="CN58" s="64">
        <v>0.12654340111708007</v>
      </c>
    </row>
    <row r="59" spans="1:92" ht="12" x14ac:dyDescent="0.3">
      <c r="A59" s="35" t="s">
        <v>2</v>
      </c>
      <c r="B59" s="98">
        <v>64</v>
      </c>
      <c r="C59" s="59">
        <v>70</v>
      </c>
      <c r="D59" s="59">
        <v>54</v>
      </c>
      <c r="E59" s="37">
        <v>66</v>
      </c>
      <c r="F59" s="37">
        <v>61</v>
      </c>
      <c r="G59" s="37">
        <v>71</v>
      </c>
      <c r="H59" s="37">
        <v>61</v>
      </c>
      <c r="I59" s="37">
        <v>61</v>
      </c>
      <c r="J59" s="37">
        <v>68</v>
      </c>
      <c r="K59" s="37">
        <v>71</v>
      </c>
      <c r="L59" s="37">
        <v>70</v>
      </c>
      <c r="M59" s="37">
        <v>71</v>
      </c>
      <c r="N59" s="37">
        <v>72</v>
      </c>
      <c r="O59" s="37">
        <v>68</v>
      </c>
      <c r="P59" s="37">
        <v>70</v>
      </c>
      <c r="Q59" s="37">
        <v>66</v>
      </c>
      <c r="R59" s="37">
        <v>69</v>
      </c>
      <c r="S59" s="37">
        <v>68</v>
      </c>
      <c r="T59" s="37">
        <v>70</v>
      </c>
      <c r="U59" s="37">
        <v>69</v>
      </c>
      <c r="V59" s="78"/>
      <c r="W59" s="60">
        <v>2021</v>
      </c>
      <c r="Y59" s="79">
        <v>428.03386405611508</v>
      </c>
      <c r="Z59" s="79">
        <v>409.18418268207705</v>
      </c>
      <c r="AA59" s="79">
        <v>415.49090681233463</v>
      </c>
      <c r="AB59" s="79">
        <v>336.03040939859233</v>
      </c>
      <c r="AC59" s="79">
        <v>323.68641597445929</v>
      </c>
      <c r="AD59" s="79">
        <v>311.24748255896645</v>
      </c>
      <c r="AE59" s="79">
        <v>367.67836415398858</v>
      </c>
      <c r="AF59" s="79">
        <v>357.24904980021262</v>
      </c>
      <c r="AG59" s="79">
        <v>352.85205247800872</v>
      </c>
      <c r="AH59" s="79">
        <v>341.51498505708207</v>
      </c>
      <c r="AI59" s="79">
        <v>324.95746421337753</v>
      </c>
      <c r="AJ59" s="79">
        <v>337.40988937368843</v>
      </c>
      <c r="AK59" s="79">
        <v>338.52580436283694</v>
      </c>
      <c r="AL59" s="79">
        <v>351.14059408543989</v>
      </c>
      <c r="AM59" s="79">
        <v>320.03453223735784</v>
      </c>
      <c r="AN59" s="79">
        <v>325.81865315130756</v>
      </c>
      <c r="AO59" s="79">
        <v>311.67391185672659</v>
      </c>
      <c r="AP59" s="79">
        <v>318.89879560634228</v>
      </c>
      <c r="AQ59" s="79">
        <v>294.70653689309233</v>
      </c>
      <c r="AR59" s="79">
        <v>273.54408121422915</v>
      </c>
      <c r="AS59" s="80"/>
      <c r="AT59" s="60">
        <v>2023</v>
      </c>
      <c r="AU59" s="39"/>
      <c r="AV59" s="184">
        <v>18.849681374038028</v>
      </c>
      <c r="AW59" s="79">
        <v>-6.3067241302575781</v>
      </c>
      <c r="AX59" s="79">
        <v>79.460497413742303</v>
      </c>
      <c r="AY59" s="79">
        <v>12.343993424133032</v>
      </c>
      <c r="AZ59" s="79">
        <v>12.438933415492841</v>
      </c>
      <c r="BA59" s="79">
        <v>-56.430881595022129</v>
      </c>
      <c r="BB59" s="79">
        <v>10.429314353775965</v>
      </c>
      <c r="BC59" s="79">
        <v>4.3969973222039016</v>
      </c>
      <c r="BD59" s="79">
        <v>11.337067420926644</v>
      </c>
      <c r="BE59" s="79">
        <v>16.557520843704538</v>
      </c>
      <c r="BF59" s="79">
        <v>-12.452425160310895</v>
      </c>
      <c r="BG59" s="79">
        <v>-1.1159149891485072</v>
      </c>
      <c r="BH59" s="79">
        <v>-12.61478972260295</v>
      </c>
      <c r="BI59" s="79">
        <v>31.106061848082049</v>
      </c>
      <c r="BJ59" s="79">
        <v>-5.7841209139497209</v>
      </c>
      <c r="BK59" s="79">
        <v>14.144741294580967</v>
      </c>
      <c r="BL59" s="79">
        <v>-7.2248837496156852</v>
      </c>
      <c r="BM59" s="79">
        <v>24.192258713249942</v>
      </c>
      <c r="BN59" s="79">
        <v>21.162455678863182</v>
      </c>
      <c r="BO59" s="81"/>
      <c r="BP59" s="119">
        <v>8.1310412022045231</v>
      </c>
      <c r="BQ59" s="120">
        <v>154.48978284188593</v>
      </c>
      <c r="BR59" s="39"/>
      <c r="BS59" s="173">
        <v>4.6066495656025053E-2</v>
      </c>
      <c r="BT59" s="42">
        <v>-1.5178970289971061E-2</v>
      </c>
      <c r="BU59" s="42">
        <v>0.23646817428207201</v>
      </c>
      <c r="BV59" s="42">
        <v>3.8135654803342245E-2</v>
      </c>
      <c r="BW59" s="42">
        <v>3.9964767950006586E-2</v>
      </c>
      <c r="BX59" s="42">
        <v>-0.15347892913108185</v>
      </c>
      <c r="BY59" s="42">
        <v>2.9193399841394685E-2</v>
      </c>
      <c r="BZ59" s="42">
        <v>1.2461305783329601E-2</v>
      </c>
      <c r="CA59" s="42">
        <v>3.3196398158141571E-2</v>
      </c>
      <c r="CB59" s="42">
        <v>5.0952886660982522E-2</v>
      </c>
      <c r="CC59" s="42">
        <v>-3.6905928227016438E-2</v>
      </c>
      <c r="CD59" s="42">
        <v>-3.2963956506915082E-3</v>
      </c>
      <c r="CE59" s="42">
        <v>-3.5925181921670712E-2</v>
      </c>
      <c r="CF59" s="42">
        <v>9.7195954544717189E-2</v>
      </c>
      <c r="CG59" s="42">
        <v>-1.7752577570393502E-2</v>
      </c>
      <c r="CH59" s="42">
        <v>4.5383141663403626E-2</v>
      </c>
      <c r="CI59" s="42">
        <v>-2.2655726045871627E-2</v>
      </c>
      <c r="CJ59" s="42">
        <v>8.208931830387578E-2</v>
      </c>
      <c r="CK59" s="42">
        <v>7.7363968487000667E-2</v>
      </c>
      <c r="CL59" s="80"/>
      <c r="CM59" s="63">
        <v>2.6488303015662885E-2</v>
      </c>
      <c r="CN59" s="64">
        <v>0.56477106781519248</v>
      </c>
    </row>
    <row r="60" spans="1:92" ht="12" x14ac:dyDescent="0.3">
      <c r="A60" s="35" t="s">
        <v>180</v>
      </c>
      <c r="B60" s="98">
        <v>65</v>
      </c>
      <c r="C60" s="59">
        <v>61</v>
      </c>
      <c r="D60" s="59">
        <v>56</v>
      </c>
      <c r="E60" s="37">
        <v>60</v>
      </c>
      <c r="F60" s="37">
        <v>65</v>
      </c>
      <c r="G60" s="37">
        <v>65</v>
      </c>
      <c r="H60" s="37">
        <v>60</v>
      </c>
      <c r="I60" s="37">
        <v>67</v>
      </c>
      <c r="J60" s="37">
        <v>69</v>
      </c>
      <c r="K60" s="37">
        <v>69</v>
      </c>
      <c r="L60" s="37">
        <v>71</v>
      </c>
      <c r="M60" s="37">
        <v>69</v>
      </c>
      <c r="N60" s="37">
        <v>70</v>
      </c>
      <c r="O60" s="37">
        <v>70</v>
      </c>
      <c r="P60" s="37">
        <v>73</v>
      </c>
      <c r="Q60" s="37">
        <v>67</v>
      </c>
      <c r="R60" s="37">
        <v>73</v>
      </c>
      <c r="S60" s="37">
        <v>70</v>
      </c>
      <c r="T60" s="37">
        <v>73</v>
      </c>
      <c r="U60" s="37">
        <v>66</v>
      </c>
      <c r="V60" s="78"/>
      <c r="W60" s="60">
        <v>2021</v>
      </c>
      <c r="Y60" s="79">
        <v>410.6616065454665</v>
      </c>
      <c r="Z60" s="79">
        <v>537.92904543440306</v>
      </c>
      <c r="AA60" s="79">
        <v>374.05673831208253</v>
      </c>
      <c r="AB60" s="79">
        <v>398.1471609466372</v>
      </c>
      <c r="AC60" s="79">
        <v>295.5560580454902</v>
      </c>
      <c r="AD60" s="79">
        <v>353.56105272243161</v>
      </c>
      <c r="AE60" s="79">
        <v>368.33074409901582</v>
      </c>
      <c r="AF60" s="79">
        <v>306.26062399735662</v>
      </c>
      <c r="AG60" s="79">
        <v>347.53279699656895</v>
      </c>
      <c r="AH60" s="79">
        <v>344.30548114195597</v>
      </c>
      <c r="AI60" s="79">
        <v>322.21479672291463</v>
      </c>
      <c r="AJ60" s="79">
        <v>350.57755935600767</v>
      </c>
      <c r="AK60" s="79">
        <v>359.39956593756477</v>
      </c>
      <c r="AL60" s="79">
        <v>346.70114436817141</v>
      </c>
      <c r="AM60" s="79">
        <v>275.14666780434129</v>
      </c>
      <c r="AN60" s="79">
        <v>318.44692676957311</v>
      </c>
      <c r="AO60" s="79">
        <v>255.1881912615745</v>
      </c>
      <c r="AP60" s="79">
        <v>278.78255000031527</v>
      </c>
      <c r="AQ60" s="79">
        <v>237.86747607889976</v>
      </c>
      <c r="AR60" s="79">
        <v>318.20614234774087</v>
      </c>
      <c r="AS60" s="80"/>
      <c r="AT60" s="60">
        <v>2022</v>
      </c>
      <c r="AU60" s="39"/>
      <c r="AV60" s="184">
        <v>-127.26743888893657</v>
      </c>
      <c r="AW60" s="79">
        <v>163.87230712232054</v>
      </c>
      <c r="AX60" s="79">
        <v>-24.09042263455467</v>
      </c>
      <c r="AY60" s="79">
        <v>102.591102901147</v>
      </c>
      <c r="AZ60" s="79">
        <v>-58.004994676941408</v>
      </c>
      <c r="BA60" s="79">
        <v>-14.769691376584205</v>
      </c>
      <c r="BB60" s="79">
        <v>62.070120101659199</v>
      </c>
      <c r="BC60" s="79">
        <v>-41.27217299921233</v>
      </c>
      <c r="BD60" s="79">
        <v>3.2273158546129821</v>
      </c>
      <c r="BE60" s="79">
        <v>22.090684419041338</v>
      </c>
      <c r="BF60" s="79">
        <v>-28.362762633093041</v>
      </c>
      <c r="BG60" s="79">
        <v>-8.8220065815571047</v>
      </c>
      <c r="BH60" s="79">
        <v>12.698421569393361</v>
      </c>
      <c r="BI60" s="79">
        <v>71.554476563830121</v>
      </c>
      <c r="BJ60" s="79">
        <v>-43.300258965231819</v>
      </c>
      <c r="BK60" s="79">
        <v>63.258735507998608</v>
      </c>
      <c r="BL60" s="79">
        <v>-23.594358738740766</v>
      </c>
      <c r="BM60" s="79">
        <v>40.915073921415512</v>
      </c>
      <c r="BN60" s="79">
        <v>-80.338666268841109</v>
      </c>
      <c r="BO60" s="81"/>
      <c r="BP60" s="119">
        <v>4.8660770630381913</v>
      </c>
      <c r="BQ60" s="120">
        <v>92.455464197725632</v>
      </c>
      <c r="BR60" s="39"/>
      <c r="BS60" s="173">
        <v>-0.23658778043145468</v>
      </c>
      <c r="BT60" s="42">
        <v>0.43809478706836935</v>
      </c>
      <c r="BU60" s="42">
        <v>-6.0506327804214721E-2</v>
      </c>
      <c r="BV60" s="42">
        <v>0.34711216403270884</v>
      </c>
      <c r="BW60" s="42">
        <v>-0.16405934485798435</v>
      </c>
      <c r="BX60" s="42">
        <v>-4.0098991499373127E-2</v>
      </c>
      <c r="BY60" s="42">
        <v>0.20267091241280477</v>
      </c>
      <c r="BZ60" s="42">
        <v>-0.11875763483588508</v>
      </c>
      <c r="CA60" s="42">
        <v>9.3734082998300217E-3</v>
      </c>
      <c r="CB60" s="42">
        <v>6.8558876388405077E-2</v>
      </c>
      <c r="CC60" s="42">
        <v>-8.0902961060011713E-2</v>
      </c>
      <c r="CD60" s="42">
        <v>-2.454651429125454E-2</v>
      </c>
      <c r="CE60" s="42">
        <v>3.6626419542211242E-2</v>
      </c>
      <c r="CF60" s="42">
        <v>0.26005939717472071</v>
      </c>
      <c r="CG60" s="42">
        <v>-0.13597323549165141</v>
      </c>
      <c r="CH60" s="42">
        <v>0.24789052814421475</v>
      </c>
      <c r="CI60" s="42">
        <v>-8.4633556650924091E-2</v>
      </c>
      <c r="CJ60" s="42">
        <v>0.17200785326298296</v>
      </c>
      <c r="CK60" s="42">
        <v>-0.25247365018191792</v>
      </c>
      <c r="CL60" s="80"/>
      <c r="CM60" s="63">
        <v>3.0729176274819792E-2</v>
      </c>
      <c r="CN60" s="64">
        <v>0.29055210410328525</v>
      </c>
    </row>
    <row r="61" spans="1:92" ht="12" x14ac:dyDescent="0.3">
      <c r="A61" s="35" t="s">
        <v>39</v>
      </c>
      <c r="B61" s="98">
        <v>66</v>
      </c>
      <c r="C61" s="59">
        <v>69</v>
      </c>
      <c r="D61" s="59">
        <v>53</v>
      </c>
      <c r="E61" s="37">
        <v>55</v>
      </c>
      <c r="F61" s="37">
        <v>64</v>
      </c>
      <c r="G61" s="37">
        <v>73</v>
      </c>
      <c r="H61" s="37">
        <v>69</v>
      </c>
      <c r="I61" s="37">
        <v>72</v>
      </c>
      <c r="J61" s="37">
        <v>73</v>
      </c>
      <c r="K61" s="37">
        <v>72</v>
      </c>
      <c r="L61" s="37">
        <v>59</v>
      </c>
      <c r="M61" s="37">
        <v>63</v>
      </c>
      <c r="N61" s="37">
        <v>74</v>
      </c>
      <c r="O61" s="37">
        <v>73</v>
      </c>
      <c r="P61" s="37">
        <v>72</v>
      </c>
      <c r="Q61" s="37">
        <v>74</v>
      </c>
      <c r="R61" s="37">
        <v>56</v>
      </c>
      <c r="S61" s="37">
        <v>43</v>
      </c>
      <c r="T61" s="37">
        <v>20</v>
      </c>
      <c r="U61" s="37">
        <v>32</v>
      </c>
      <c r="V61" s="78"/>
      <c r="W61" s="60">
        <v>2004</v>
      </c>
      <c r="Y61" s="79">
        <v>407.01200672575902</v>
      </c>
      <c r="Z61" s="79">
        <v>413.78896153512505</v>
      </c>
      <c r="AA61" s="79">
        <v>423.61275049271484</v>
      </c>
      <c r="AB61" s="79">
        <v>471.11393838374897</v>
      </c>
      <c r="AC61" s="79">
        <v>313.18973748411179</v>
      </c>
      <c r="AD61" s="79">
        <v>250.62876481010815</v>
      </c>
      <c r="AE61" s="79">
        <v>300.44752679769613</v>
      </c>
      <c r="AF61" s="79">
        <v>201.24046822725327</v>
      </c>
      <c r="AG61" s="79">
        <v>279.67976321257413</v>
      </c>
      <c r="AH61" s="79">
        <v>332.58682267418857</v>
      </c>
      <c r="AI61" s="79">
        <v>441.80017165710217</v>
      </c>
      <c r="AJ61" s="79">
        <v>456.24505015591717</v>
      </c>
      <c r="AK61" s="79">
        <v>292.17246555451061</v>
      </c>
      <c r="AL61" s="79">
        <v>324.10519489433733</v>
      </c>
      <c r="AM61" s="79">
        <v>285.23214129336037</v>
      </c>
      <c r="AN61" s="79">
        <v>248.34729272187028</v>
      </c>
      <c r="AO61" s="79">
        <v>421.69336929891489</v>
      </c>
      <c r="AP61" s="79">
        <v>578.29772465483154</v>
      </c>
      <c r="AQ61" s="79">
        <v>1040.0063889262376</v>
      </c>
      <c r="AR61" s="79">
        <v>778.50787665429425</v>
      </c>
      <c r="AS61" s="80"/>
      <c r="AT61" s="60">
        <v>2004</v>
      </c>
      <c r="AU61" s="39"/>
      <c r="AV61" s="184">
        <v>-6.7769548093660319</v>
      </c>
      <c r="AW61" s="79">
        <v>-9.8237889575897839</v>
      </c>
      <c r="AX61" s="79">
        <v>-47.501187891034135</v>
      </c>
      <c r="AY61" s="79">
        <v>157.92420089963719</v>
      </c>
      <c r="AZ61" s="79">
        <v>62.560972674003636</v>
      </c>
      <c r="BA61" s="79">
        <v>-49.818761987587976</v>
      </c>
      <c r="BB61" s="79">
        <v>99.207058570442854</v>
      </c>
      <c r="BC61" s="79">
        <v>-78.439294985320856</v>
      </c>
      <c r="BD61" s="79">
        <v>-52.907059461614438</v>
      </c>
      <c r="BE61" s="79">
        <v>-109.2133489829136</v>
      </c>
      <c r="BF61" s="79">
        <v>-14.444878498815001</v>
      </c>
      <c r="BG61" s="79">
        <v>164.07258460140656</v>
      </c>
      <c r="BH61" s="79">
        <v>-31.932729339826722</v>
      </c>
      <c r="BI61" s="79">
        <v>38.873053600976959</v>
      </c>
      <c r="BJ61" s="79">
        <v>36.884848571490096</v>
      </c>
      <c r="BK61" s="79">
        <v>-173.34607657704461</v>
      </c>
      <c r="BL61" s="79">
        <v>-156.60435535591665</v>
      </c>
      <c r="BM61" s="79">
        <v>-461.70866427140606</v>
      </c>
      <c r="BN61" s="79">
        <v>261.49851227194335</v>
      </c>
      <c r="BO61" s="81"/>
      <c r="BP61" s="119">
        <v>-19.552414206765015</v>
      </c>
      <c r="BQ61" s="120">
        <v>-371.49586992853523</v>
      </c>
      <c r="BR61" s="39"/>
      <c r="BS61" s="173">
        <v>-1.6377804724959422E-2</v>
      </c>
      <c r="BT61" s="42">
        <v>-2.3190494021163133E-2</v>
      </c>
      <c r="BU61" s="42">
        <v>-0.10082738807091229</v>
      </c>
      <c r="BV61" s="42">
        <v>0.50424449462571785</v>
      </c>
      <c r="BW61" s="42">
        <v>0.24961609143868113</v>
      </c>
      <c r="BX61" s="42">
        <v>-0.16581518416403218</v>
      </c>
      <c r="BY61" s="42">
        <v>0.49297767712611384</v>
      </c>
      <c r="BZ61" s="42">
        <v>-0.28046110338595387</v>
      </c>
      <c r="CA61" s="42">
        <v>-0.15907743739277269</v>
      </c>
      <c r="CB61" s="42">
        <v>-0.24720078440276894</v>
      </c>
      <c r="CC61" s="42">
        <v>-3.1660351150940902E-2</v>
      </c>
      <c r="CD61" s="42">
        <v>0.56156073533491657</v>
      </c>
      <c r="CE61" s="42">
        <v>-9.8525817675453209E-2</v>
      </c>
      <c r="CF61" s="42">
        <v>0.13628567041817408</v>
      </c>
      <c r="CG61" s="42">
        <v>0.14852124284196755</v>
      </c>
      <c r="CH61" s="42">
        <v>-0.41107138313614144</v>
      </c>
      <c r="CI61" s="42">
        <v>-0.27080230248076642</v>
      </c>
      <c r="CJ61" s="42">
        <v>-0.4439479114624485</v>
      </c>
      <c r="CK61" s="42">
        <v>0.33589706682963327</v>
      </c>
      <c r="CL61" s="80"/>
      <c r="CM61" s="63">
        <v>9.4813166603627003E-3</v>
      </c>
      <c r="CN61" s="64">
        <v>-0.47718960985349468</v>
      </c>
    </row>
    <row r="62" spans="1:92" ht="12" x14ac:dyDescent="0.3">
      <c r="A62" s="35" t="s">
        <v>27</v>
      </c>
      <c r="B62" s="98">
        <v>67</v>
      </c>
      <c r="C62" s="59">
        <v>65</v>
      </c>
      <c r="D62" s="59">
        <v>34</v>
      </c>
      <c r="E62" s="37">
        <v>63</v>
      </c>
      <c r="F62" s="37">
        <v>66</v>
      </c>
      <c r="G62" s="37">
        <v>64</v>
      </c>
      <c r="H62" s="37">
        <v>71</v>
      </c>
      <c r="I62" s="37">
        <v>68</v>
      </c>
      <c r="J62" s="37">
        <v>72</v>
      </c>
      <c r="K62" s="37">
        <v>76</v>
      </c>
      <c r="L62" s="37">
        <v>72</v>
      </c>
      <c r="M62" s="37">
        <v>67</v>
      </c>
      <c r="N62" s="37">
        <v>68</v>
      </c>
      <c r="O62" s="37">
        <v>60</v>
      </c>
      <c r="P62" s="37">
        <v>67</v>
      </c>
      <c r="Q62" s="37">
        <v>65</v>
      </c>
      <c r="R62" s="37">
        <v>75</v>
      </c>
      <c r="S62" s="37">
        <v>63</v>
      </c>
      <c r="T62" s="37">
        <v>65</v>
      </c>
      <c r="U62" s="37">
        <v>70</v>
      </c>
      <c r="V62" s="78"/>
      <c r="W62" s="60">
        <v>2021</v>
      </c>
      <c r="Y62" s="79">
        <v>406.07998310943162</v>
      </c>
      <c r="Z62" s="79">
        <v>502.83213382419336</v>
      </c>
      <c r="AA62" s="79">
        <v>842.7781112231429</v>
      </c>
      <c r="AB62" s="79">
        <v>371.61114752827677</v>
      </c>
      <c r="AC62" s="79">
        <v>272.20903157781908</v>
      </c>
      <c r="AD62" s="79">
        <v>357.9666566403551</v>
      </c>
      <c r="AE62" s="79">
        <v>241.27761179969369</v>
      </c>
      <c r="AF62" s="79">
        <v>291.76276870603624</v>
      </c>
      <c r="AG62" s="79">
        <v>296.08252665148507</v>
      </c>
      <c r="AH62" s="79">
        <v>242.07509212116594</v>
      </c>
      <c r="AI62" s="79">
        <v>312.88802892836389</v>
      </c>
      <c r="AJ62" s="79">
        <v>405.54905577502569</v>
      </c>
      <c r="AK62" s="79">
        <v>375.42736955895128</v>
      </c>
      <c r="AL62" s="79">
        <v>456.16628513812378</v>
      </c>
      <c r="AM62" s="79">
        <v>378.04285855829784</v>
      </c>
      <c r="AN62" s="79">
        <v>326.35502388846254</v>
      </c>
      <c r="AO62" s="79">
        <v>181.50241434207771</v>
      </c>
      <c r="AP62" s="79">
        <v>383.9661407572072</v>
      </c>
      <c r="AQ62" s="79">
        <v>363.02817968072225</v>
      </c>
      <c r="AR62" s="79">
        <v>272.18781540608836</v>
      </c>
      <c r="AS62" s="80"/>
      <c r="AT62" s="60">
        <v>2021</v>
      </c>
      <c r="AU62" s="39"/>
      <c r="AV62" s="184">
        <v>-96.75215071476174</v>
      </c>
      <c r="AW62" s="79">
        <v>-339.94597739894954</v>
      </c>
      <c r="AX62" s="79">
        <v>471.16696369486613</v>
      </c>
      <c r="AY62" s="79">
        <v>99.402115950457699</v>
      </c>
      <c r="AZ62" s="79">
        <v>-85.757625062536022</v>
      </c>
      <c r="BA62" s="79">
        <v>116.68904484066141</v>
      </c>
      <c r="BB62" s="79">
        <v>-50.485156906342553</v>
      </c>
      <c r="BC62" s="79">
        <v>-4.3197579454488277</v>
      </c>
      <c r="BD62" s="79">
        <v>54.007434530319131</v>
      </c>
      <c r="BE62" s="79">
        <v>-70.812936807197957</v>
      </c>
      <c r="BF62" s="79">
        <v>-92.661026846661798</v>
      </c>
      <c r="BG62" s="79">
        <v>30.121686216074409</v>
      </c>
      <c r="BH62" s="79">
        <v>-80.738915579172499</v>
      </c>
      <c r="BI62" s="79">
        <v>78.123426579825946</v>
      </c>
      <c r="BJ62" s="79">
        <v>51.687834669835297</v>
      </c>
      <c r="BK62" s="79">
        <v>144.85260954638483</v>
      </c>
      <c r="BL62" s="79">
        <v>-202.46372641512949</v>
      </c>
      <c r="BM62" s="79">
        <v>20.937961076484953</v>
      </c>
      <c r="BN62" s="79">
        <v>90.840364274633885</v>
      </c>
      <c r="BO62" s="81"/>
      <c r="BP62" s="119">
        <v>7.046956194912803</v>
      </c>
      <c r="BQ62" s="120">
        <v>133.89216770334326</v>
      </c>
      <c r="BR62" s="39"/>
      <c r="BS62" s="173">
        <v>-0.19241441468533804</v>
      </c>
      <c r="BT62" s="42">
        <v>-0.40336355782375299</v>
      </c>
      <c r="BU62" s="42">
        <v>1.2679032015825467</v>
      </c>
      <c r="BV62" s="42">
        <v>0.36516832440969416</v>
      </c>
      <c r="BW62" s="42">
        <v>-0.23956875164687674</v>
      </c>
      <c r="BX62" s="42">
        <v>0.48362980705203396</v>
      </c>
      <c r="BY62" s="42">
        <v>-0.17303495278113623</v>
      </c>
      <c r="BZ62" s="42">
        <v>-1.4589709140565232E-2</v>
      </c>
      <c r="CA62" s="42">
        <v>0.22310198896170097</v>
      </c>
      <c r="CB62" s="42">
        <v>-0.22632037745173905</v>
      </c>
      <c r="CC62" s="42">
        <v>-0.22848290614209832</v>
      </c>
      <c r="CD62" s="42">
        <v>8.0233058797660739E-2</v>
      </c>
      <c r="CE62" s="42">
        <v>-0.17699448251578997</v>
      </c>
      <c r="CF62" s="42">
        <v>0.20665230095274656</v>
      </c>
      <c r="CG62" s="42">
        <v>0.15837916038179478</v>
      </c>
      <c r="CH62" s="42">
        <v>0.79807538688373048</v>
      </c>
      <c r="CI62" s="42">
        <v>-0.52729578190373072</v>
      </c>
      <c r="CJ62" s="42">
        <v>5.7675856168795336E-2</v>
      </c>
      <c r="CK62" s="42">
        <v>0.33374147971725088</v>
      </c>
      <c r="CL62" s="80"/>
      <c r="CM62" s="63">
        <v>9.4341875306154052E-2</v>
      </c>
      <c r="CN62" s="64">
        <v>0.49191095311736843</v>
      </c>
    </row>
    <row r="63" spans="1:92" ht="12" x14ac:dyDescent="0.3">
      <c r="A63" s="35" t="s">
        <v>42</v>
      </c>
      <c r="B63" s="98">
        <v>68</v>
      </c>
      <c r="C63" s="59">
        <v>25</v>
      </c>
      <c r="D63" s="59">
        <v>31</v>
      </c>
      <c r="E63" s="37">
        <v>61</v>
      </c>
      <c r="F63" s="37">
        <v>62</v>
      </c>
      <c r="G63" s="37">
        <v>38</v>
      </c>
      <c r="H63" s="37">
        <v>35</v>
      </c>
      <c r="I63" s="37">
        <v>37</v>
      </c>
      <c r="J63" s="37">
        <v>6</v>
      </c>
      <c r="K63" s="37">
        <v>38</v>
      </c>
      <c r="L63" s="37">
        <v>48</v>
      </c>
      <c r="M63" s="37">
        <v>28</v>
      </c>
      <c r="N63" s="37">
        <v>39</v>
      </c>
      <c r="O63" s="37">
        <v>24</v>
      </c>
      <c r="P63" s="37">
        <v>22</v>
      </c>
      <c r="Q63" s="37">
        <v>31</v>
      </c>
      <c r="R63" s="37">
        <v>27</v>
      </c>
      <c r="S63" s="37">
        <v>59</v>
      </c>
      <c r="T63" s="37">
        <v>38</v>
      </c>
      <c r="U63" s="37">
        <v>19</v>
      </c>
      <c r="V63" s="78"/>
      <c r="W63" s="60">
        <v>2014</v>
      </c>
      <c r="Y63" s="79">
        <v>388.67530905656855</v>
      </c>
      <c r="Z63" s="79">
        <v>1372.8320055153736</v>
      </c>
      <c r="AA63" s="79">
        <v>958.48053709098906</v>
      </c>
      <c r="AB63" s="79">
        <v>393.16063519589602</v>
      </c>
      <c r="AC63" s="79">
        <v>318.62605672386229</v>
      </c>
      <c r="AD63" s="79">
        <v>806.83974850557479</v>
      </c>
      <c r="AE63" s="79">
        <v>806.80094008288734</v>
      </c>
      <c r="AF63" s="79">
        <v>739.04237908201719</v>
      </c>
      <c r="AG63" s="79">
        <v>2444.8764373495592</v>
      </c>
      <c r="AH63" s="79">
        <v>815.89129250961014</v>
      </c>
      <c r="AI63" s="79">
        <v>574.7501470330044</v>
      </c>
      <c r="AJ63" s="79">
        <v>928.63915657053599</v>
      </c>
      <c r="AK63" s="79">
        <v>779.85074807009732</v>
      </c>
      <c r="AL63" s="79">
        <v>1016.5750938449809</v>
      </c>
      <c r="AM63" s="79">
        <v>923.0320695630005</v>
      </c>
      <c r="AN63" s="79">
        <v>800.47886900824244</v>
      </c>
      <c r="AO63" s="79">
        <v>838.03553474156013</v>
      </c>
      <c r="AP63" s="79">
        <v>406.12582632696297</v>
      </c>
      <c r="AQ63" s="79">
        <v>686.5465463287328</v>
      </c>
      <c r="AR63" s="79">
        <v>1082.8404821281911</v>
      </c>
      <c r="AS63" s="80"/>
      <c r="AT63" s="60">
        <v>2014</v>
      </c>
      <c r="AU63" s="39"/>
      <c r="AV63" s="184">
        <v>-984.15669645880507</v>
      </c>
      <c r="AW63" s="79">
        <v>414.35146842438451</v>
      </c>
      <c r="AX63" s="79">
        <v>565.31990189509304</v>
      </c>
      <c r="AY63" s="79">
        <v>74.534578472033729</v>
      </c>
      <c r="AZ63" s="79">
        <v>-488.2136917817125</v>
      </c>
      <c r="BA63" s="79">
        <v>3.8808422687452548E-2</v>
      </c>
      <c r="BB63" s="79">
        <v>67.758561000870145</v>
      </c>
      <c r="BC63" s="79">
        <v>-1705.8340582675419</v>
      </c>
      <c r="BD63" s="79">
        <v>1628.985144839949</v>
      </c>
      <c r="BE63" s="79">
        <v>241.14114547660574</v>
      </c>
      <c r="BF63" s="79">
        <v>-353.88900953753159</v>
      </c>
      <c r="BG63" s="79">
        <v>148.78840850043866</v>
      </c>
      <c r="BH63" s="79">
        <v>-236.72434577488355</v>
      </c>
      <c r="BI63" s="79">
        <v>93.543024281980365</v>
      </c>
      <c r="BJ63" s="79">
        <v>122.55320055475806</v>
      </c>
      <c r="BK63" s="79">
        <v>-37.556665733317686</v>
      </c>
      <c r="BL63" s="79">
        <v>431.90970841459716</v>
      </c>
      <c r="BM63" s="79">
        <v>-280.42072000176984</v>
      </c>
      <c r="BN63" s="79">
        <v>-396.29393579945827</v>
      </c>
      <c r="BO63" s="81"/>
      <c r="BP63" s="119">
        <v>-36.535009109032764</v>
      </c>
      <c r="BQ63" s="120">
        <v>-694.16517307162258</v>
      </c>
      <c r="BR63" s="39"/>
      <c r="BS63" s="173">
        <v>-0.71688064708933097</v>
      </c>
      <c r="BT63" s="42">
        <v>0.43230034663192107</v>
      </c>
      <c r="BU63" s="42">
        <v>1.4378853101949463</v>
      </c>
      <c r="BV63" s="42">
        <v>0.23392493143343018</v>
      </c>
      <c r="BW63" s="42">
        <v>-0.60509375335806137</v>
      </c>
      <c r="BX63" s="42">
        <v>4.8101608165485032E-5</v>
      </c>
      <c r="BY63" s="42">
        <v>9.1684269967081899E-2</v>
      </c>
      <c r="BZ63" s="42">
        <v>-0.69771790189806149</v>
      </c>
      <c r="CA63" s="42">
        <v>1.9965713077159255</v>
      </c>
      <c r="CB63" s="42">
        <v>0.41955821450665676</v>
      </c>
      <c r="CC63" s="42">
        <v>-0.38108344563505547</v>
      </c>
      <c r="CD63" s="42">
        <v>0.19079087744500667</v>
      </c>
      <c r="CE63" s="42">
        <v>-0.23286459328796227</v>
      </c>
      <c r="CF63" s="42">
        <v>0.10134320070403113</v>
      </c>
      <c r="CG63" s="42">
        <v>0.15309985722245978</v>
      </c>
      <c r="CH63" s="42">
        <v>-4.4815123197490259E-2</v>
      </c>
      <c r="CI63" s="42">
        <v>1.063487422902468</v>
      </c>
      <c r="CJ63" s="42">
        <v>-0.40845114071478927</v>
      </c>
      <c r="CK63" s="42">
        <v>-0.36597628398653037</v>
      </c>
      <c r="CL63" s="80"/>
      <c r="CM63" s="63">
        <v>0.14041110269288484</v>
      </c>
      <c r="CN63" s="64">
        <v>-0.64105949539984453</v>
      </c>
    </row>
    <row r="64" spans="1:92" ht="12" x14ac:dyDescent="0.3">
      <c r="A64" s="35" t="s">
        <v>179</v>
      </c>
      <c r="B64" s="98">
        <v>69</v>
      </c>
      <c r="C64" s="59">
        <v>67</v>
      </c>
      <c r="D64" s="59">
        <v>48</v>
      </c>
      <c r="E64" s="37">
        <v>51</v>
      </c>
      <c r="F64" s="37">
        <v>50</v>
      </c>
      <c r="G64" s="37">
        <v>70</v>
      </c>
      <c r="H64" s="37">
        <v>66</v>
      </c>
      <c r="I64" s="37">
        <v>66</v>
      </c>
      <c r="J64" s="37">
        <v>66</v>
      </c>
      <c r="K64" s="37">
        <v>64</v>
      </c>
      <c r="L64" s="37">
        <v>60</v>
      </c>
      <c r="M64" s="37">
        <v>57</v>
      </c>
      <c r="N64" s="37">
        <v>61</v>
      </c>
      <c r="O64" s="37">
        <v>61</v>
      </c>
      <c r="P64" s="37">
        <v>55</v>
      </c>
      <c r="Q64" s="37">
        <v>58</v>
      </c>
      <c r="R64" s="37">
        <v>46</v>
      </c>
      <c r="S64" s="37">
        <v>57</v>
      </c>
      <c r="T64" s="37">
        <v>62</v>
      </c>
      <c r="U64" s="37">
        <v>49</v>
      </c>
      <c r="V64" s="78"/>
      <c r="W64" s="60">
        <v>2006</v>
      </c>
      <c r="Y64" s="79">
        <v>366.52902059195924</v>
      </c>
      <c r="Z64" s="79">
        <v>437.74130509022234</v>
      </c>
      <c r="AA64" s="79">
        <v>596.50903449697523</v>
      </c>
      <c r="AB64" s="79">
        <v>486.85351826798762</v>
      </c>
      <c r="AC64" s="79">
        <v>486.24136981574532</v>
      </c>
      <c r="AD64" s="79">
        <v>319.10149865065245</v>
      </c>
      <c r="AE64" s="79">
        <v>343.55976434763255</v>
      </c>
      <c r="AF64" s="79">
        <v>315.45422808171003</v>
      </c>
      <c r="AG64" s="79">
        <v>370.18586224253778</v>
      </c>
      <c r="AH64" s="79">
        <v>428.37655679588505</v>
      </c>
      <c r="AI64" s="79">
        <v>419.39417854351603</v>
      </c>
      <c r="AJ64" s="79">
        <v>507.65500454857192</v>
      </c>
      <c r="AK64" s="79">
        <v>462.30438556098989</v>
      </c>
      <c r="AL64" s="79">
        <v>449.2079433604261</v>
      </c>
      <c r="AM64" s="79">
        <v>456.52139507580807</v>
      </c>
      <c r="AN64" s="79">
        <v>415.399674713987</v>
      </c>
      <c r="AO64" s="79">
        <v>554.20342468984313</v>
      </c>
      <c r="AP64" s="79">
        <v>430.96887934316834</v>
      </c>
      <c r="AQ64" s="79">
        <v>372.6817113372374</v>
      </c>
      <c r="AR64" s="79">
        <v>483.52355933909718</v>
      </c>
      <c r="AS64" s="80"/>
      <c r="AT64" s="60">
        <v>2021</v>
      </c>
      <c r="AU64" s="39"/>
      <c r="AV64" s="184">
        <v>-71.212284498263102</v>
      </c>
      <c r="AW64" s="79">
        <v>-158.76772940675289</v>
      </c>
      <c r="AX64" s="79">
        <v>109.65551622898761</v>
      </c>
      <c r="AY64" s="79">
        <v>0.61214845224230885</v>
      </c>
      <c r="AZ64" s="79">
        <v>167.13987116509287</v>
      </c>
      <c r="BA64" s="79">
        <v>-24.458265696980106</v>
      </c>
      <c r="BB64" s="79">
        <v>28.105536265922524</v>
      </c>
      <c r="BC64" s="79">
        <v>-54.731634160827753</v>
      </c>
      <c r="BD64" s="79">
        <v>-58.190694553347271</v>
      </c>
      <c r="BE64" s="79">
        <v>8.982378252369017</v>
      </c>
      <c r="BF64" s="79">
        <v>-88.26082600505589</v>
      </c>
      <c r="BG64" s="79">
        <v>45.350618987582038</v>
      </c>
      <c r="BH64" s="79">
        <v>13.096442200563786</v>
      </c>
      <c r="BI64" s="79">
        <v>-7.3134517153819729</v>
      </c>
      <c r="BJ64" s="79">
        <v>41.121720361821076</v>
      </c>
      <c r="BK64" s="79">
        <v>-138.80374997585614</v>
      </c>
      <c r="BL64" s="79">
        <v>123.23454534667479</v>
      </c>
      <c r="BM64" s="79">
        <v>58.287168005930937</v>
      </c>
      <c r="BN64" s="79">
        <v>-110.84184800185977</v>
      </c>
      <c r="BO64" s="81"/>
      <c r="BP64" s="119">
        <v>-6.1576073024809439</v>
      </c>
      <c r="BQ64" s="120">
        <v>-116.99453874713794</v>
      </c>
      <c r="BR64" s="39"/>
      <c r="BS64" s="173">
        <v>-0.16268120844475853</v>
      </c>
      <c r="BT64" s="42">
        <v>-0.26616148327181455</v>
      </c>
      <c r="BU64" s="42">
        <v>0.22523307753653321</v>
      </c>
      <c r="BV64" s="42">
        <v>1.2589394696593814E-3</v>
      </c>
      <c r="BW64" s="42">
        <v>0.52378278344620099</v>
      </c>
      <c r="BX64" s="42">
        <v>-7.1190716245316477E-2</v>
      </c>
      <c r="BY64" s="42">
        <v>8.9095449558033835E-2</v>
      </c>
      <c r="BZ64" s="42">
        <v>-0.14784906649127716</v>
      </c>
      <c r="CA64" s="42">
        <v>-0.13584005387361631</v>
      </c>
      <c r="CB64" s="42">
        <v>2.1417508186602152E-2</v>
      </c>
      <c r="CC64" s="42">
        <v>-0.17385985603262422</v>
      </c>
      <c r="CD64" s="42">
        <v>9.8096882495610993E-2</v>
      </c>
      <c r="CE64" s="42">
        <v>2.9154520515804361E-2</v>
      </c>
      <c r="CF64" s="42">
        <v>-1.6019953926075137E-2</v>
      </c>
      <c r="CG64" s="42">
        <v>9.8993145312726627E-2</v>
      </c>
      <c r="CH64" s="42">
        <v>-0.25045631945262137</v>
      </c>
      <c r="CI64" s="42">
        <v>0.28594766641733926</v>
      </c>
      <c r="CJ64" s="42">
        <v>0.15639932476640173</v>
      </c>
      <c r="CK64" s="42">
        <v>-0.22923774004593211</v>
      </c>
      <c r="CL64" s="80"/>
      <c r="CM64" s="63">
        <v>4.0043631537303517E-3</v>
      </c>
      <c r="CN64" s="64">
        <v>-0.24196243696388153</v>
      </c>
    </row>
    <row r="65" spans="1:92" ht="12" x14ac:dyDescent="0.3">
      <c r="A65" s="35" t="s">
        <v>26</v>
      </c>
      <c r="B65" s="98">
        <v>70</v>
      </c>
      <c r="C65" s="59">
        <v>55</v>
      </c>
      <c r="D65" s="59">
        <v>42</v>
      </c>
      <c r="E65" s="37">
        <v>37</v>
      </c>
      <c r="F65" s="37">
        <v>54</v>
      </c>
      <c r="G65" s="37">
        <v>62</v>
      </c>
      <c r="H65" s="37">
        <v>68</v>
      </c>
      <c r="I65" s="37">
        <v>64</v>
      </c>
      <c r="J65" s="37">
        <v>65</v>
      </c>
      <c r="K65" s="37">
        <v>66</v>
      </c>
      <c r="L65" s="37">
        <v>66</v>
      </c>
      <c r="M65" s="37">
        <v>47</v>
      </c>
      <c r="N65" s="37">
        <v>57</v>
      </c>
      <c r="O65" s="37">
        <v>47</v>
      </c>
      <c r="P65" s="37">
        <v>62</v>
      </c>
      <c r="Q65" s="37">
        <v>46</v>
      </c>
      <c r="R65" s="37">
        <v>61</v>
      </c>
      <c r="S65" s="37">
        <v>58</v>
      </c>
      <c r="T65" s="37">
        <v>27</v>
      </c>
      <c r="U65" s="37">
        <v>72</v>
      </c>
      <c r="V65" s="78"/>
      <c r="W65" s="60">
        <v>2004</v>
      </c>
      <c r="Y65" s="79">
        <v>354.66407198421302</v>
      </c>
      <c r="Z65" s="79">
        <v>618.43348657882211</v>
      </c>
      <c r="AA65" s="79">
        <v>669.31619852004133</v>
      </c>
      <c r="AB65" s="79">
        <v>719.82483875353239</v>
      </c>
      <c r="AC65" s="79">
        <v>440.82773721976804</v>
      </c>
      <c r="AD65" s="79">
        <v>392.12058665374349</v>
      </c>
      <c r="AE65" s="79">
        <v>326.10822933296902</v>
      </c>
      <c r="AF65" s="79">
        <v>350.12350245791492</v>
      </c>
      <c r="AG65" s="79">
        <v>378.12991467107315</v>
      </c>
      <c r="AH65" s="79">
        <v>411.64530834854287</v>
      </c>
      <c r="AI65" s="79">
        <v>363.86673350846263</v>
      </c>
      <c r="AJ65" s="79">
        <v>649.13979443271228</v>
      </c>
      <c r="AK65" s="79">
        <v>489.81412674135856</v>
      </c>
      <c r="AL65" s="79">
        <v>615.74391442004628</v>
      </c>
      <c r="AM65" s="79">
        <v>395.53326979763705</v>
      </c>
      <c r="AN65" s="79">
        <v>520.97728062613032</v>
      </c>
      <c r="AO65" s="79">
        <v>384.43993529154346</v>
      </c>
      <c r="AP65" s="79">
        <v>408.9854817593241</v>
      </c>
      <c r="AQ65" s="79">
        <v>891.68372695783967</v>
      </c>
      <c r="AR65" s="79">
        <v>228.79451561456094</v>
      </c>
      <c r="AS65" s="80"/>
      <c r="AT65" s="60">
        <v>2004</v>
      </c>
      <c r="AU65" s="39"/>
      <c r="AV65" s="184">
        <v>-263.76941459460909</v>
      </c>
      <c r="AW65" s="79">
        <v>-50.882711941219213</v>
      </c>
      <c r="AX65" s="79">
        <v>-50.508640233491064</v>
      </c>
      <c r="AY65" s="79">
        <v>278.99710153376435</v>
      </c>
      <c r="AZ65" s="79">
        <v>48.707150566024552</v>
      </c>
      <c r="BA65" s="79">
        <v>66.01235732077447</v>
      </c>
      <c r="BB65" s="79">
        <v>-24.015273124945907</v>
      </c>
      <c r="BC65" s="79">
        <v>-28.006412213158228</v>
      </c>
      <c r="BD65" s="79">
        <v>-33.515393677469717</v>
      </c>
      <c r="BE65" s="79">
        <v>47.778574840080239</v>
      </c>
      <c r="BF65" s="79">
        <v>-285.27306092424965</v>
      </c>
      <c r="BG65" s="79">
        <v>159.32566769135371</v>
      </c>
      <c r="BH65" s="79">
        <v>-125.92978767868772</v>
      </c>
      <c r="BI65" s="79">
        <v>220.21064462240923</v>
      </c>
      <c r="BJ65" s="79">
        <v>-125.44401082849328</v>
      </c>
      <c r="BK65" s="79">
        <v>136.53734533458686</v>
      </c>
      <c r="BL65" s="79">
        <v>-24.545546467780639</v>
      </c>
      <c r="BM65" s="79">
        <v>-482.69824519851556</v>
      </c>
      <c r="BN65" s="79">
        <v>662.8892113432787</v>
      </c>
      <c r="BO65" s="81"/>
      <c r="BP65" s="119">
        <v>6.6247134931395824</v>
      </c>
      <c r="BQ65" s="120">
        <v>125.86955636965209</v>
      </c>
      <c r="BR65" s="39"/>
      <c r="BS65" s="173">
        <v>-0.42651218007903025</v>
      </c>
      <c r="BT65" s="42">
        <v>-7.602193410786795E-2</v>
      </c>
      <c r="BU65" s="42">
        <v>-7.0167959639949595E-2</v>
      </c>
      <c r="BV65" s="42">
        <v>0.63289370876105866</v>
      </c>
      <c r="BW65" s="42">
        <v>0.1242147243063132</v>
      </c>
      <c r="BX65" s="42">
        <v>0.20242469028088617</v>
      </c>
      <c r="BY65" s="42">
        <v>-6.8590862813708298E-2</v>
      </c>
      <c r="BZ65" s="42">
        <v>-7.4065582030240495E-2</v>
      </c>
      <c r="CA65" s="42">
        <v>-8.1418135947979753E-2</v>
      </c>
      <c r="CB65" s="42">
        <v>0.13130789500703011</v>
      </c>
      <c r="CC65" s="42">
        <v>-0.43946321481269179</v>
      </c>
      <c r="CD65" s="42">
        <v>0.325277812527208</v>
      </c>
      <c r="CE65" s="42">
        <v>-0.20451649578591091</v>
      </c>
      <c r="CF65" s="42">
        <v>0.55674367098139066</v>
      </c>
      <c r="CG65" s="42">
        <v>-0.24078595265753222</v>
      </c>
      <c r="CH65" s="42">
        <v>0.35515911017684076</v>
      </c>
      <c r="CI65" s="42">
        <v>-6.0015691418173533E-2</v>
      </c>
      <c r="CJ65" s="42">
        <v>-0.54133346903765844</v>
      </c>
      <c r="CK65" s="42">
        <v>2.8973125057770885</v>
      </c>
      <c r="CL65" s="80"/>
      <c r="CM65" s="63">
        <v>0.15486540207826699</v>
      </c>
      <c r="CN65" s="64">
        <v>0.55014236696870156</v>
      </c>
    </row>
    <row r="66" spans="1:92" ht="12" x14ac:dyDescent="0.3">
      <c r="A66" s="35" t="s">
        <v>28</v>
      </c>
      <c r="B66" s="98">
        <v>71</v>
      </c>
      <c r="C66" s="59">
        <v>72</v>
      </c>
      <c r="D66" s="59">
        <v>57</v>
      </c>
      <c r="E66" s="37">
        <v>56</v>
      </c>
      <c r="F66" s="37">
        <v>63</v>
      </c>
      <c r="G66" s="37">
        <v>69</v>
      </c>
      <c r="H66" s="37">
        <v>72</v>
      </c>
      <c r="I66" s="37">
        <v>71</v>
      </c>
      <c r="J66" s="37">
        <v>75</v>
      </c>
      <c r="K66" s="37">
        <v>75</v>
      </c>
      <c r="L66" s="37">
        <v>75</v>
      </c>
      <c r="M66" s="37">
        <v>68</v>
      </c>
      <c r="N66" s="37">
        <v>75</v>
      </c>
      <c r="O66" s="37">
        <v>67</v>
      </c>
      <c r="P66" s="37">
        <v>75</v>
      </c>
      <c r="Q66" s="37">
        <v>71</v>
      </c>
      <c r="R66" s="37">
        <v>70</v>
      </c>
      <c r="S66" s="37">
        <v>64</v>
      </c>
      <c r="T66" s="37">
        <v>55</v>
      </c>
      <c r="U66" s="37">
        <v>64</v>
      </c>
      <c r="V66" s="78"/>
      <c r="W66" s="60">
        <v>2004</v>
      </c>
      <c r="Y66" s="79">
        <v>305.129064382813</v>
      </c>
      <c r="Z66" s="79">
        <v>346.92638175807707</v>
      </c>
      <c r="AA66" s="79">
        <v>365.31579019067181</v>
      </c>
      <c r="AB66" s="79">
        <v>433.59820752242717</v>
      </c>
      <c r="AC66" s="79">
        <v>318.3565401799089</v>
      </c>
      <c r="AD66" s="79">
        <v>333.85445669495067</v>
      </c>
      <c r="AE66" s="79">
        <v>217.28120348030862</v>
      </c>
      <c r="AF66" s="79">
        <v>207.05137286048998</v>
      </c>
      <c r="AG66" s="79">
        <v>221.4440434804327</v>
      </c>
      <c r="AH66" s="79">
        <v>273.39804328964237</v>
      </c>
      <c r="AI66" s="79">
        <v>268.10926704224016</v>
      </c>
      <c r="AJ66" s="79">
        <v>358.97167805120284</v>
      </c>
      <c r="AK66" s="79">
        <v>292.06495976991573</v>
      </c>
      <c r="AL66" s="79">
        <v>361.2268895810588</v>
      </c>
      <c r="AM66" s="79">
        <v>230.80088228860564</v>
      </c>
      <c r="AN66" s="79">
        <v>293.14168185891168</v>
      </c>
      <c r="AO66" s="79">
        <v>300.90294660033345</v>
      </c>
      <c r="AP66" s="79">
        <v>376.20230073396391</v>
      </c>
      <c r="AQ66" s="79">
        <v>421.18519874753929</v>
      </c>
      <c r="AR66" s="79">
        <v>345.77562543855134</v>
      </c>
      <c r="AS66" s="80"/>
      <c r="AT66" s="60">
        <v>2019</v>
      </c>
      <c r="AU66" s="39"/>
      <c r="AV66" s="184">
        <v>-41.797317375264072</v>
      </c>
      <c r="AW66" s="79">
        <v>-18.389408432594735</v>
      </c>
      <c r="AX66" s="79">
        <v>-68.282417331755369</v>
      </c>
      <c r="AY66" s="79">
        <v>115.24166734251827</v>
      </c>
      <c r="AZ66" s="79">
        <v>-15.497916515041766</v>
      </c>
      <c r="BA66" s="79">
        <v>116.57325321464205</v>
      </c>
      <c r="BB66" s="79">
        <v>10.229830619818642</v>
      </c>
      <c r="BC66" s="79">
        <v>-14.39267061994272</v>
      </c>
      <c r="BD66" s="79">
        <v>-51.953999809209677</v>
      </c>
      <c r="BE66" s="79">
        <v>5.2887762474022111</v>
      </c>
      <c r="BF66" s="79">
        <v>-90.862411008962681</v>
      </c>
      <c r="BG66" s="79">
        <v>66.906718281287112</v>
      </c>
      <c r="BH66" s="79">
        <v>-69.161929811143068</v>
      </c>
      <c r="BI66" s="79">
        <v>130.42600729245316</v>
      </c>
      <c r="BJ66" s="79">
        <v>-62.340799570306046</v>
      </c>
      <c r="BK66" s="79">
        <v>-7.761264741421769</v>
      </c>
      <c r="BL66" s="79">
        <v>-75.299354133630459</v>
      </c>
      <c r="BM66" s="79">
        <v>-44.98289801357538</v>
      </c>
      <c r="BN66" s="79">
        <v>75.409573308987945</v>
      </c>
      <c r="BO66" s="81"/>
      <c r="BP66" s="119">
        <v>-2.1392926871441236</v>
      </c>
      <c r="BQ66" s="120">
        <v>-40.646561055738346</v>
      </c>
      <c r="BR66" s="39"/>
      <c r="BS66" s="173">
        <v>-0.12047892455872866</v>
      </c>
      <c r="BT66" s="42">
        <v>-5.0338389213881563E-2</v>
      </c>
      <c r="BU66" s="42">
        <v>-0.15747855075767025</v>
      </c>
      <c r="BV66" s="42">
        <v>0.36198931951387947</v>
      </c>
      <c r="BW66" s="42">
        <v>-4.6421176067158232E-2</v>
      </c>
      <c r="BX66" s="42">
        <v>0.53650868711801225</v>
      </c>
      <c r="BY66" s="42">
        <v>4.9407209807352803E-2</v>
      </c>
      <c r="BZ66" s="42">
        <v>-6.4994616218767232E-2</v>
      </c>
      <c r="CA66" s="42">
        <v>-0.19003062049778008</v>
      </c>
      <c r="CB66" s="42">
        <v>1.9726197105186083E-2</v>
      </c>
      <c r="CC66" s="42">
        <v>-0.25311860674424091</v>
      </c>
      <c r="CD66" s="42">
        <v>0.22908163421587857</v>
      </c>
      <c r="CE66" s="42">
        <v>-0.19146395743504918</v>
      </c>
      <c r="CF66" s="42">
        <v>0.56510185749360176</v>
      </c>
      <c r="CG66" s="42">
        <v>-0.21266439891789424</v>
      </c>
      <c r="CH66" s="42">
        <v>-2.5793249381935945E-2</v>
      </c>
      <c r="CI66" s="42">
        <v>-0.20015654871520661</v>
      </c>
      <c r="CJ66" s="42">
        <v>-0.10680075688162627</v>
      </c>
      <c r="CK66" s="42">
        <v>0.2180881697874022</v>
      </c>
      <c r="CL66" s="80"/>
      <c r="CM66" s="63">
        <v>1.895596208691442E-2</v>
      </c>
      <c r="CN66" s="64">
        <v>-0.11755184016856546</v>
      </c>
    </row>
    <row r="67" spans="1:92" ht="12" x14ac:dyDescent="0.3">
      <c r="A67" s="35" t="s">
        <v>29</v>
      </c>
      <c r="B67" s="98">
        <v>72</v>
      </c>
      <c r="C67" s="59">
        <v>73</v>
      </c>
      <c r="D67" s="59">
        <v>59</v>
      </c>
      <c r="E67" s="37">
        <v>68</v>
      </c>
      <c r="F67" s="37">
        <v>68</v>
      </c>
      <c r="G67" s="37">
        <v>74</v>
      </c>
      <c r="H67" s="37">
        <v>73</v>
      </c>
      <c r="I67" s="37">
        <v>70</v>
      </c>
      <c r="J67" s="37">
        <v>74</v>
      </c>
      <c r="K67" s="37">
        <v>73</v>
      </c>
      <c r="L67" s="37">
        <v>74</v>
      </c>
      <c r="M67" s="37">
        <v>72</v>
      </c>
      <c r="N67" s="37">
        <v>76</v>
      </c>
      <c r="O67" s="37">
        <v>71</v>
      </c>
      <c r="P67" s="37">
        <v>69</v>
      </c>
      <c r="Q67" s="37">
        <v>69</v>
      </c>
      <c r="R67" s="37">
        <v>60</v>
      </c>
      <c r="S67" s="37">
        <v>65</v>
      </c>
      <c r="T67" s="37">
        <v>53</v>
      </c>
      <c r="U67" s="37">
        <v>60</v>
      </c>
      <c r="V67" s="78"/>
      <c r="W67" s="60">
        <v>2004</v>
      </c>
      <c r="Y67" s="79">
        <v>289.7259415098523</v>
      </c>
      <c r="Z67" s="79">
        <v>308.44798984014869</v>
      </c>
      <c r="AA67" s="79">
        <v>321.77271507014137</v>
      </c>
      <c r="AB67" s="79">
        <v>301.73460467792813</v>
      </c>
      <c r="AC67" s="79">
        <v>251.60834549926903</v>
      </c>
      <c r="AD67" s="79">
        <v>219.12718096692748</v>
      </c>
      <c r="AE67" s="79">
        <v>205.72528957659412</v>
      </c>
      <c r="AF67" s="79">
        <v>260.45050522766871</v>
      </c>
      <c r="AG67" s="79">
        <v>236.11570591081033</v>
      </c>
      <c r="AH67" s="79">
        <v>331.61100498602428</v>
      </c>
      <c r="AI67" s="79">
        <v>279.69809199114843</v>
      </c>
      <c r="AJ67" s="79">
        <v>323.96215329803385</v>
      </c>
      <c r="AK67" s="79">
        <v>288.12224913012733</v>
      </c>
      <c r="AL67" s="79">
        <v>342.9985025790225</v>
      </c>
      <c r="AM67" s="79">
        <v>340.28936609732909</v>
      </c>
      <c r="AN67" s="79">
        <v>302.97743519788872</v>
      </c>
      <c r="AO67" s="79">
        <v>407.16639971782223</v>
      </c>
      <c r="AP67" s="79">
        <v>373.97605068345325</v>
      </c>
      <c r="AQ67" s="79">
        <v>436.62509123179905</v>
      </c>
      <c r="AR67" s="79">
        <v>400.0595647959608</v>
      </c>
      <c r="AS67" s="80"/>
      <c r="AT67" s="60">
        <v>2004</v>
      </c>
      <c r="AU67" s="39"/>
      <c r="AV67" s="184">
        <v>-18.722048330296388</v>
      </c>
      <c r="AW67" s="79">
        <v>-13.32472522999268</v>
      </c>
      <c r="AX67" s="79">
        <v>20.038110392213241</v>
      </c>
      <c r="AY67" s="79">
        <v>50.126259178659097</v>
      </c>
      <c r="AZ67" s="79">
        <v>32.481164532341552</v>
      </c>
      <c r="BA67" s="79">
        <v>13.401891390333361</v>
      </c>
      <c r="BB67" s="79">
        <v>-54.725215651074592</v>
      </c>
      <c r="BC67" s="79">
        <v>24.33479931685838</v>
      </c>
      <c r="BD67" s="79">
        <v>-95.49529907521395</v>
      </c>
      <c r="BE67" s="79">
        <v>51.912912994875853</v>
      </c>
      <c r="BF67" s="79">
        <v>-44.264061306885424</v>
      </c>
      <c r="BG67" s="79">
        <v>35.839904167906525</v>
      </c>
      <c r="BH67" s="79">
        <v>-54.87625344889517</v>
      </c>
      <c r="BI67" s="79">
        <v>2.709136481693406</v>
      </c>
      <c r="BJ67" s="79">
        <v>37.31193089944037</v>
      </c>
      <c r="BK67" s="79">
        <v>-104.18896451993351</v>
      </c>
      <c r="BL67" s="79">
        <v>33.190349034368978</v>
      </c>
      <c r="BM67" s="79">
        <v>-62.649040548345795</v>
      </c>
      <c r="BN67" s="79">
        <v>36.565526435838251</v>
      </c>
      <c r="BO67" s="81"/>
      <c r="BP67" s="119">
        <v>-5.8070328045320254</v>
      </c>
      <c r="BQ67" s="120">
        <v>-110.33362328610849</v>
      </c>
      <c r="BR67" s="39"/>
      <c r="BS67" s="173">
        <v>-6.0697585806926413E-2</v>
      </c>
      <c r="BT67" s="42">
        <v>-4.1410363918171544E-2</v>
      </c>
      <c r="BU67" s="42">
        <v>6.6409719274996393E-2</v>
      </c>
      <c r="BV67" s="42">
        <v>0.19922335675787317</v>
      </c>
      <c r="BW67" s="42">
        <v>0.14822973758442082</v>
      </c>
      <c r="BX67" s="42">
        <v>6.5144598497909323E-2</v>
      </c>
      <c r="BY67" s="42">
        <v>-0.21011752541327344</v>
      </c>
      <c r="BZ67" s="42">
        <v>0.10306302676049239</v>
      </c>
      <c r="CA67" s="42">
        <v>-0.28797385382079999</v>
      </c>
      <c r="CB67" s="42">
        <v>0.18560338622731365</v>
      </c>
      <c r="CC67" s="42">
        <v>-0.1366334334312318</v>
      </c>
      <c r="CD67" s="42">
        <v>0.12439131054998742</v>
      </c>
      <c r="CE67" s="42">
        <v>-0.15998977557125738</v>
      </c>
      <c r="CF67" s="42">
        <v>7.9612728213156458E-3</v>
      </c>
      <c r="CG67" s="42">
        <v>0.12315085734048226</v>
      </c>
      <c r="CH67" s="42">
        <v>-0.25588792344392708</v>
      </c>
      <c r="CI67" s="42">
        <v>8.8749931910646618E-2</v>
      </c>
      <c r="CJ67" s="42">
        <v>-0.14348474653987797</v>
      </c>
      <c r="CK67" s="42">
        <v>9.1400205503116672E-2</v>
      </c>
      <c r="CL67" s="80"/>
      <c r="CM67" s="63">
        <v>-4.887779195626908E-3</v>
      </c>
      <c r="CN67" s="64">
        <v>-0.27579298933242868</v>
      </c>
    </row>
    <row r="68" spans="1:92" s="54" customFormat="1" ht="12" x14ac:dyDescent="0.3">
      <c r="A68" s="113" t="s">
        <v>194</v>
      </c>
      <c r="B68" s="98"/>
      <c r="C68" s="36"/>
      <c r="D68" s="59"/>
      <c r="E68" s="92"/>
      <c r="F68" s="36"/>
      <c r="G68" s="36"/>
      <c r="H68" s="92"/>
      <c r="I68" s="92"/>
      <c r="J68" s="82"/>
      <c r="K68" s="82"/>
      <c r="L68" s="82"/>
      <c r="M68" s="82"/>
      <c r="N68" s="82"/>
      <c r="O68" s="82"/>
      <c r="P68" s="82"/>
      <c r="Q68" s="82"/>
      <c r="R68" s="82"/>
      <c r="S68" s="82"/>
      <c r="T68" s="82"/>
      <c r="U68" s="82"/>
      <c r="V68" s="82"/>
      <c r="W68" s="91"/>
      <c r="X68" s="41"/>
      <c r="Y68" s="79"/>
      <c r="Z68" s="41"/>
      <c r="AA68" s="41"/>
      <c r="AB68" s="41"/>
      <c r="AC68" s="41"/>
      <c r="AD68" s="41"/>
      <c r="AE68" s="41"/>
      <c r="AF68" s="98"/>
      <c r="AG68" s="82"/>
      <c r="AH68" s="82"/>
      <c r="AI68" s="82"/>
      <c r="AJ68" s="82"/>
      <c r="AK68" s="82"/>
      <c r="AL68" s="82"/>
      <c r="AM68" s="82"/>
      <c r="AN68" s="82"/>
      <c r="AO68" s="82"/>
      <c r="AP68" s="82"/>
      <c r="AQ68" s="82"/>
      <c r="AR68" s="82"/>
      <c r="AS68" s="82"/>
      <c r="AT68" s="60"/>
      <c r="AU68" s="39"/>
      <c r="AV68" s="94"/>
      <c r="AW68" s="41"/>
      <c r="AX68" s="41"/>
      <c r="AY68" s="41"/>
      <c r="AZ68" s="41"/>
      <c r="BA68" s="41"/>
      <c r="BB68" s="41"/>
      <c r="BC68" s="79"/>
      <c r="BD68" s="82"/>
      <c r="BE68" s="82"/>
      <c r="BF68" s="82"/>
      <c r="BG68" s="82"/>
      <c r="BH68" s="82"/>
      <c r="BI68" s="82"/>
      <c r="BJ68" s="82"/>
      <c r="BK68" s="82"/>
      <c r="BL68" s="82"/>
      <c r="BM68" s="82"/>
      <c r="BN68" s="82"/>
      <c r="BO68" s="82"/>
      <c r="BP68" s="119"/>
      <c r="BQ68" s="120"/>
      <c r="BR68" s="94"/>
      <c r="BS68" s="94"/>
      <c r="BT68" s="41"/>
      <c r="BU68" s="41"/>
      <c r="BV68" s="41"/>
      <c r="BW68" s="41"/>
      <c r="BX68" s="41"/>
      <c r="BY68" s="41"/>
      <c r="BZ68" s="42"/>
      <c r="CA68" s="82"/>
      <c r="CB68" s="82"/>
      <c r="CC68" s="82"/>
      <c r="CD68" s="82"/>
      <c r="CE68" s="82"/>
      <c r="CF68" s="82"/>
      <c r="CG68" s="82"/>
      <c r="CH68" s="82"/>
      <c r="CI68" s="82"/>
      <c r="CJ68" s="82"/>
      <c r="CK68" s="82"/>
      <c r="CL68" s="82"/>
      <c r="CM68" s="63"/>
      <c r="CN68" s="64"/>
    </row>
    <row r="69" spans="1:92" s="52" customFormat="1" ht="12" thickBot="1" x14ac:dyDescent="0.3">
      <c r="A69" s="44" t="s">
        <v>250</v>
      </c>
      <c r="B69" s="45" t="e">
        <v>#N/A</v>
      </c>
      <c r="C69" s="200"/>
      <c r="D69" s="45"/>
      <c r="E69" s="45"/>
      <c r="F69" s="45"/>
      <c r="G69" s="45"/>
      <c r="H69" s="45"/>
      <c r="I69" s="45"/>
      <c r="J69" s="45"/>
      <c r="K69" s="45"/>
      <c r="L69" s="46"/>
      <c r="M69" s="46"/>
      <c r="N69" s="46"/>
      <c r="O69" s="46"/>
      <c r="P69" s="46"/>
      <c r="Q69" s="46"/>
      <c r="R69" s="46"/>
      <c r="S69" s="46"/>
      <c r="T69" s="46"/>
      <c r="U69" s="46"/>
      <c r="V69" s="83"/>
      <c r="W69" s="47"/>
      <c r="X69" s="195"/>
      <c r="Y69" s="84">
        <v>818.63093061690802</v>
      </c>
      <c r="Z69" s="84">
        <v>848.04341803325167</v>
      </c>
      <c r="AA69" s="84">
        <v>884.46994367657499</v>
      </c>
      <c r="AB69" s="84">
        <v>696.28070296369526</v>
      </c>
      <c r="AC69" s="84">
        <v>658.03651951050449</v>
      </c>
      <c r="AD69" s="84">
        <v>691.24389217214798</v>
      </c>
      <c r="AE69" s="84">
        <v>649.51924600215386</v>
      </c>
      <c r="AF69" s="84">
        <v>647.94304679235847</v>
      </c>
      <c r="AG69" s="84">
        <v>662.8576899805463</v>
      </c>
      <c r="AH69" s="84">
        <v>662.51501874855467</v>
      </c>
      <c r="AI69" s="84">
        <v>613.89376178534042</v>
      </c>
      <c r="AJ69" s="84">
        <v>595.04136838472357</v>
      </c>
      <c r="AK69" s="84">
        <v>585.6179225275082</v>
      </c>
      <c r="AL69" s="84">
        <v>566.24941130511934</v>
      </c>
      <c r="AM69" s="84">
        <v>511.89041434370642</v>
      </c>
      <c r="AN69" s="84">
        <v>486.91856626239263</v>
      </c>
      <c r="AO69" s="84">
        <v>489.16445836491789</v>
      </c>
      <c r="AP69" s="84">
        <v>475.40799694607102</v>
      </c>
      <c r="AQ69" s="84">
        <v>470.0772701720793</v>
      </c>
      <c r="AR69" s="84">
        <v>479.65741569649384</v>
      </c>
      <c r="AS69" s="57"/>
      <c r="AT69" s="121">
        <v>2022</v>
      </c>
      <c r="AU69" s="48"/>
      <c r="AV69" s="214">
        <v>-29.412487416343652</v>
      </c>
      <c r="AW69" s="84">
        <v>-36.426525643323316</v>
      </c>
      <c r="AX69" s="84">
        <v>188.18924071287972</v>
      </c>
      <c r="AY69" s="84">
        <v>38.244183453190772</v>
      </c>
      <c r="AZ69" s="84">
        <v>-33.20737266164349</v>
      </c>
      <c r="BA69" s="84">
        <v>41.724646169994116</v>
      </c>
      <c r="BB69" s="84">
        <v>1.5761992097953907</v>
      </c>
      <c r="BC69" s="84">
        <v>-14.914643188187824</v>
      </c>
      <c r="BD69" s="85">
        <v>0.34267123199163052</v>
      </c>
      <c r="BE69" s="85">
        <v>48.62125696321425</v>
      </c>
      <c r="BF69" s="85">
        <v>18.852393400616847</v>
      </c>
      <c r="BG69" s="85">
        <v>9.4234458572153699</v>
      </c>
      <c r="BH69" s="85">
        <v>19.368511222388861</v>
      </c>
      <c r="BI69" s="85">
        <v>54.358996961412913</v>
      </c>
      <c r="BJ69" s="85">
        <v>24.971848081313794</v>
      </c>
      <c r="BK69" s="85">
        <v>-2.2458921025252607</v>
      </c>
      <c r="BL69" s="85">
        <v>13.756461418846868</v>
      </c>
      <c r="BM69" s="85">
        <v>5.3307267739917279</v>
      </c>
      <c r="BN69" s="85">
        <v>-9.5801455244145473</v>
      </c>
      <c r="BO69" s="86"/>
      <c r="BP69" s="85">
        <v>20.465889018708769</v>
      </c>
      <c r="BQ69" s="90">
        <v>368.38600233675783</v>
      </c>
      <c r="BR69" s="48"/>
      <c r="BS69" s="51">
        <v>-3.4682761272478158E-2</v>
      </c>
      <c r="BT69" s="51">
        <v>-4.1184582815675053E-2</v>
      </c>
      <c r="BU69" s="51">
        <v>0.27027783466044464</v>
      </c>
      <c r="BV69" s="51">
        <v>5.8118633722091362E-2</v>
      </c>
      <c r="BW69" s="51">
        <v>-4.8040023264861675E-2</v>
      </c>
      <c r="BX69" s="51">
        <v>6.4239276090451325E-2</v>
      </c>
      <c r="BY69" s="51">
        <v>2.4326199927575676E-3</v>
      </c>
      <c r="BZ69" s="51">
        <v>-2.2500520720556971E-2</v>
      </c>
      <c r="CA69" s="51">
        <v>5.1722787000207937E-4</v>
      </c>
      <c r="CB69" s="51">
        <v>7.920141886083476E-2</v>
      </c>
      <c r="CC69" s="51">
        <v>3.1682492011929853E-2</v>
      </c>
      <c r="CD69" s="51">
        <v>1.6091457407150456E-2</v>
      </c>
      <c r="CE69" s="51">
        <v>3.4204911891647427E-2</v>
      </c>
      <c r="CF69" s="51">
        <v>0.10619264482830082</v>
      </c>
      <c r="CG69" s="51">
        <v>5.1285471147668016E-2</v>
      </c>
      <c r="CH69" s="51">
        <v>-4.591282265339558E-3</v>
      </c>
      <c r="CI69" s="51">
        <v>2.893611699259524E-2</v>
      </c>
      <c r="CJ69" s="51">
        <v>1.1340107493477358E-2</v>
      </c>
      <c r="CK69" s="51">
        <v>-1.9972891507376245E-2</v>
      </c>
      <c r="CL69" s="57"/>
      <c r="CM69" s="51">
        <v>3.4346161799752299E-2</v>
      </c>
      <c r="CN69" s="89">
        <v>0.76801898663828094</v>
      </c>
    </row>
    <row r="128" spans="1:1" x14ac:dyDescent="0.25">
      <c r="A128" s="43" t="s">
        <v>260</v>
      </c>
    </row>
    <row r="136" spans="1:1" x14ac:dyDescent="0.25">
      <c r="A136" s="43" t="s">
        <v>259</v>
      </c>
    </row>
    <row r="185" spans="1:1" x14ac:dyDescent="0.25">
      <c r="A185" s="43" t="s">
        <v>255</v>
      </c>
    </row>
    <row r="189" spans="1:1" x14ac:dyDescent="0.25">
      <c r="A189" s="43" t="s">
        <v>254</v>
      </c>
    </row>
  </sheetData>
  <sortState ref="A3:CN68">
    <sortCondition ref="B3:B68"/>
  </sortState>
  <mergeCells count="10">
    <mergeCell ref="B1:U1"/>
    <mergeCell ref="Y1:AR1"/>
    <mergeCell ref="AV1:BN1"/>
    <mergeCell ref="BS1:CK1"/>
    <mergeCell ref="CN1:CN2"/>
    <mergeCell ref="W1:W2"/>
    <mergeCell ref="AT1:AT2"/>
    <mergeCell ref="BP1:BP2"/>
    <mergeCell ref="BQ1:BQ2"/>
    <mergeCell ref="CM1:CM2"/>
  </mergeCells>
  <conditionalFormatting sqref="E3:U67">
    <cfRule type="colorScale" priority="173">
      <colorScale>
        <cfvo type="min"/>
        <cfvo type="percentile" val="50"/>
        <cfvo type="max"/>
        <color rgb="FF63BE7B"/>
        <color rgb="FFFFEB84"/>
        <color rgb="FFF8696B"/>
      </colorScale>
    </cfRule>
  </conditionalFormatting>
  <conditionalFormatting sqref="AM48:AR67 AM3:AR46">
    <cfRule type="colorScale" priority="172">
      <colorScale>
        <cfvo type="min"/>
        <cfvo type="percentile" val="50"/>
        <cfvo type="max"/>
        <color rgb="FFF8696B"/>
        <color rgb="FFFFEB84"/>
        <color rgb="FF63BE7B"/>
      </colorScale>
    </cfRule>
  </conditionalFormatting>
  <conditionalFormatting sqref="BQ68">
    <cfRule type="colorScale" priority="168">
      <colorScale>
        <cfvo type="min"/>
        <cfvo type="percentile" val="50"/>
        <cfvo type="max"/>
        <color rgb="FFF8696B"/>
        <color rgb="FFFFEB84"/>
        <color rgb="FF63BE7B"/>
      </colorScale>
    </cfRule>
  </conditionalFormatting>
  <conditionalFormatting sqref="CM68">
    <cfRule type="colorScale" priority="166">
      <colorScale>
        <cfvo type="min"/>
        <cfvo type="percentile" val="50"/>
        <cfvo type="max"/>
        <color rgb="FFF8696B"/>
        <color rgb="FFFFEB84"/>
        <color rgb="FF63BE7B"/>
      </colorScale>
    </cfRule>
  </conditionalFormatting>
  <conditionalFormatting sqref="CN68">
    <cfRule type="colorScale" priority="165">
      <colorScale>
        <cfvo type="min"/>
        <cfvo type="percentile" val="50"/>
        <cfvo type="max"/>
        <color rgb="FFF8696B"/>
        <color rgb="FFFFEB84"/>
        <color rgb="FF63BE7B"/>
      </colorScale>
    </cfRule>
  </conditionalFormatting>
  <conditionalFormatting sqref="AT68">
    <cfRule type="colorScale" priority="159">
      <colorScale>
        <cfvo type="min"/>
        <cfvo type="percentile" val="50"/>
        <cfvo type="max"/>
        <color rgb="FFF8696B"/>
        <color rgb="FFFFEB84"/>
        <color rgb="FF63BE7B"/>
      </colorScale>
    </cfRule>
  </conditionalFormatting>
  <conditionalFormatting sqref="BD3:BN67 BC3:BC68">
    <cfRule type="colorScale" priority="157">
      <colorScale>
        <cfvo type="min"/>
        <cfvo type="percentile" val="50"/>
        <cfvo type="max"/>
        <color rgb="FF63BE7B"/>
        <color rgb="FFFFEB84"/>
        <color rgb="FFF8696B"/>
      </colorScale>
    </cfRule>
  </conditionalFormatting>
  <conditionalFormatting sqref="CA3:CK67 BZ3:BZ68">
    <cfRule type="colorScale" priority="156">
      <colorScale>
        <cfvo type="min"/>
        <cfvo type="percentile" val="50"/>
        <cfvo type="max"/>
        <color rgb="FF63BE7B"/>
        <color rgb="FFFFEB84"/>
        <color rgb="FFF8696B"/>
      </colorScale>
    </cfRule>
  </conditionalFormatting>
  <conditionalFormatting sqref="BP68">
    <cfRule type="colorScale" priority="139">
      <colorScale>
        <cfvo type="min"/>
        <cfvo type="percentile" val="50"/>
        <cfvo type="max"/>
        <color rgb="FFF8696B"/>
        <color rgb="FFFFEB84"/>
        <color rgb="FF63BE7B"/>
      </colorScale>
    </cfRule>
  </conditionalFormatting>
  <conditionalFormatting sqref="E3:U67">
    <cfRule type="colorScale" priority="134">
      <colorScale>
        <cfvo type="min"/>
        <cfvo type="percentile" val="50"/>
        <cfvo type="max"/>
        <color rgb="FF63BE7B"/>
        <color rgb="FFFFEB84"/>
        <color rgb="FFF8696B"/>
      </colorScale>
    </cfRule>
  </conditionalFormatting>
  <conditionalFormatting sqref="BB3:BB67">
    <cfRule type="colorScale" priority="129">
      <colorScale>
        <cfvo type="min"/>
        <cfvo type="percentile" val="50"/>
        <cfvo type="max"/>
        <color rgb="FF63BE7B"/>
        <color rgb="FFFFEB84"/>
        <color rgb="FFF8696B"/>
      </colorScale>
    </cfRule>
  </conditionalFormatting>
  <conditionalFormatting sqref="BB3:BN67">
    <cfRule type="colorScale" priority="125">
      <colorScale>
        <cfvo type="min"/>
        <cfvo type="percentile" val="50"/>
        <cfvo type="max"/>
        <color rgb="FFF8696B"/>
        <color rgb="FFFFEB84"/>
        <color rgb="FF63BE7B"/>
      </colorScale>
    </cfRule>
  </conditionalFormatting>
  <conditionalFormatting sqref="BY3:BY67">
    <cfRule type="colorScale" priority="127">
      <colorScale>
        <cfvo type="min"/>
        <cfvo type="percentile" val="50"/>
        <cfvo type="max"/>
        <color rgb="FF63BE7B"/>
        <color rgb="FFFFEB84"/>
        <color rgb="FFF8696B"/>
      </colorScale>
    </cfRule>
  </conditionalFormatting>
  <conditionalFormatting sqref="BY3:CK67">
    <cfRule type="colorScale" priority="124">
      <colorScale>
        <cfvo type="min"/>
        <cfvo type="percentile" val="50"/>
        <cfvo type="max"/>
        <color rgb="FFF8696B"/>
        <color rgb="FFFFEB84"/>
        <color rgb="FF63BE7B"/>
      </colorScale>
    </cfRule>
  </conditionalFormatting>
  <conditionalFormatting sqref="AM47:AR47">
    <cfRule type="colorScale" priority="123">
      <colorScale>
        <cfvo type="min"/>
        <cfvo type="percentile" val="50"/>
        <cfvo type="max"/>
        <color rgb="FFF8696B"/>
        <color rgb="FFFFEB84"/>
        <color rgb="FF63BE7B"/>
      </colorScale>
    </cfRule>
  </conditionalFormatting>
  <conditionalFormatting sqref="AM3:AM67">
    <cfRule type="colorScale" priority="114">
      <colorScale>
        <cfvo type="min"/>
        <cfvo type="percentile" val="50"/>
        <cfvo type="max"/>
        <color rgb="FFF8696B"/>
        <color rgb="FFFFEB84"/>
        <color rgb="FF63BE7B"/>
      </colorScale>
    </cfRule>
  </conditionalFormatting>
  <conditionalFormatting sqref="AN3:AN67">
    <cfRule type="colorScale" priority="113">
      <colorScale>
        <cfvo type="min"/>
        <cfvo type="percentile" val="50"/>
        <cfvo type="max"/>
        <color rgb="FFF8696B"/>
        <color rgb="FFFFEB84"/>
        <color rgb="FF63BE7B"/>
      </colorScale>
    </cfRule>
  </conditionalFormatting>
  <conditionalFormatting sqref="AO3:AO67">
    <cfRule type="colorScale" priority="112">
      <colorScale>
        <cfvo type="min"/>
        <cfvo type="percentile" val="50"/>
        <cfvo type="max"/>
        <color rgb="FFF8696B"/>
        <color rgb="FFFFEB84"/>
        <color rgb="FF63BE7B"/>
      </colorScale>
    </cfRule>
  </conditionalFormatting>
  <conditionalFormatting sqref="AP3:AP67">
    <cfRule type="colorScale" priority="111">
      <colorScale>
        <cfvo type="min"/>
        <cfvo type="percentile" val="50"/>
        <cfvo type="max"/>
        <color rgb="FFF8696B"/>
        <color rgb="FFFFEB84"/>
        <color rgb="FF63BE7B"/>
      </colorScale>
    </cfRule>
  </conditionalFormatting>
  <conditionalFormatting sqref="AQ3:AQ67">
    <cfRule type="colorScale" priority="110">
      <colorScale>
        <cfvo type="min"/>
        <cfvo type="percentile" val="50"/>
        <cfvo type="max"/>
        <color rgb="FFF8696B"/>
        <color rgb="FFFFEB84"/>
        <color rgb="FF63BE7B"/>
      </colorScale>
    </cfRule>
  </conditionalFormatting>
  <conditionalFormatting sqref="AR3:AR67">
    <cfRule type="colorScale" priority="109">
      <colorScale>
        <cfvo type="min"/>
        <cfvo type="percentile" val="50"/>
        <cfvo type="max"/>
        <color rgb="FFF8696B"/>
        <color rgb="FFFFEB84"/>
        <color rgb="FF63BE7B"/>
      </colorScale>
    </cfRule>
  </conditionalFormatting>
  <conditionalFormatting sqref="E3:U67">
    <cfRule type="colorScale" priority="108">
      <colorScale>
        <cfvo type="min"/>
        <cfvo type="percentile" val="50"/>
        <cfvo type="max"/>
        <color rgb="FF63BE7B"/>
        <color rgb="FFFFEB84"/>
        <color rgb="FFF8696B"/>
      </colorScale>
    </cfRule>
  </conditionalFormatting>
  <conditionalFormatting sqref="AZ3:BA67 AX3:AX67">
    <cfRule type="colorScale" priority="100">
      <colorScale>
        <cfvo type="min"/>
        <cfvo type="percentile" val="50"/>
        <cfvo type="max"/>
        <color rgb="FF63BE7B"/>
        <color rgb="FFFFEB84"/>
        <color rgb="FFF8696B"/>
      </colorScale>
    </cfRule>
  </conditionalFormatting>
  <conditionalFormatting sqref="AZ3:BA67 AX3:AX67">
    <cfRule type="colorScale" priority="99">
      <colorScale>
        <cfvo type="min"/>
        <cfvo type="percentile" val="50"/>
        <cfvo type="max"/>
        <color rgb="FFF8696B"/>
        <color rgb="FFFFEB84"/>
        <color rgb="FF63BE7B"/>
      </colorScale>
    </cfRule>
  </conditionalFormatting>
  <conditionalFormatting sqref="BW3:BX67 BU3:BU67">
    <cfRule type="colorScale" priority="98">
      <colorScale>
        <cfvo type="min"/>
        <cfvo type="percentile" val="50"/>
        <cfvo type="max"/>
        <color rgb="FF63BE7B"/>
        <color rgb="FFFFEB84"/>
        <color rgb="FFF8696B"/>
      </colorScale>
    </cfRule>
  </conditionalFormatting>
  <conditionalFormatting sqref="BW3:BX67 BU3:BU67">
    <cfRule type="colorScale" priority="97">
      <colorScale>
        <cfvo type="min"/>
        <cfvo type="percentile" val="50"/>
        <cfvo type="max"/>
        <color rgb="FFF8696B"/>
        <color rgb="FFFFEB84"/>
        <color rgb="FF63BE7B"/>
      </colorScale>
    </cfRule>
  </conditionalFormatting>
  <conditionalFormatting sqref="AY3:AY67 AW3:AW67">
    <cfRule type="colorScale" priority="87">
      <colorScale>
        <cfvo type="min"/>
        <cfvo type="percentile" val="50"/>
        <cfvo type="max"/>
        <color rgb="FF63BE7B"/>
        <color rgb="FFFFEB84"/>
        <color rgb="FFF8696B"/>
      </colorScale>
    </cfRule>
  </conditionalFormatting>
  <conditionalFormatting sqref="AY3:AY67 AW3:AW67">
    <cfRule type="colorScale" priority="86">
      <colorScale>
        <cfvo type="min"/>
        <cfvo type="percentile" val="50"/>
        <cfvo type="max"/>
        <color rgb="FFF8696B"/>
        <color rgb="FFFFEB84"/>
        <color rgb="FF63BE7B"/>
      </colorScale>
    </cfRule>
  </conditionalFormatting>
  <conditionalFormatting sqref="BV3:BV67 BT3:BT67">
    <cfRule type="colorScale" priority="85">
      <colorScale>
        <cfvo type="min"/>
        <cfvo type="percentile" val="50"/>
        <cfvo type="max"/>
        <color rgb="FF63BE7B"/>
        <color rgb="FFFFEB84"/>
        <color rgb="FFF8696B"/>
      </colorScale>
    </cfRule>
  </conditionalFormatting>
  <conditionalFormatting sqref="BV3:BV67 BT3:BT67">
    <cfRule type="colorScale" priority="84">
      <colorScale>
        <cfvo type="min"/>
        <cfvo type="percentile" val="50"/>
        <cfvo type="max"/>
        <color rgb="FFF8696B"/>
        <color rgb="FFFFEB84"/>
        <color rgb="FF63BE7B"/>
      </colorScale>
    </cfRule>
  </conditionalFormatting>
  <conditionalFormatting sqref="E3:O67">
    <cfRule type="colorScale" priority="52">
      <colorScale>
        <cfvo type="min"/>
        <cfvo type="percentile" val="50"/>
        <cfvo type="max"/>
        <color rgb="FF63BE7B"/>
        <color rgb="FFFFEB84"/>
        <color rgb="FFF8696B"/>
      </colorScale>
    </cfRule>
  </conditionalFormatting>
  <conditionalFormatting sqref="AB3:AL67">
    <cfRule type="colorScale" priority="51">
      <colorScale>
        <cfvo type="min"/>
        <cfvo type="percentile" val="50"/>
        <cfvo type="max"/>
        <color rgb="FFF8696B"/>
        <color rgb="FFFFEB84"/>
        <color rgb="FF63BE7B"/>
      </colorScale>
    </cfRule>
  </conditionalFormatting>
  <conditionalFormatting sqref="AB3:AL67">
    <cfRule type="colorScale" priority="50">
      <colorScale>
        <cfvo type="min"/>
        <cfvo type="percentile" val="50"/>
        <cfvo type="max"/>
        <color rgb="FFF8696B"/>
        <color rgb="FFFFEB84"/>
        <color rgb="FF63BE7B"/>
      </colorScale>
    </cfRule>
  </conditionalFormatting>
  <conditionalFormatting sqref="AB3:AR67">
    <cfRule type="colorScale" priority="49">
      <colorScale>
        <cfvo type="min"/>
        <cfvo type="percentile" val="50"/>
        <cfvo type="max"/>
        <color rgb="FFF8696B"/>
        <color rgb="FFFFEB84"/>
        <color rgb="FF63BE7B"/>
      </colorScale>
    </cfRule>
  </conditionalFormatting>
  <conditionalFormatting sqref="AW3:BN67">
    <cfRule type="colorScale" priority="48">
      <colorScale>
        <cfvo type="min"/>
        <cfvo type="percentile" val="50"/>
        <cfvo type="max"/>
        <color rgb="FFF8696B"/>
        <color rgb="FFFFEB84"/>
        <color rgb="FF63BE7B"/>
      </colorScale>
    </cfRule>
  </conditionalFormatting>
  <conditionalFormatting sqref="BT3:CK67">
    <cfRule type="colorScale" priority="47">
      <colorScale>
        <cfvo type="min"/>
        <cfvo type="percentile" val="50"/>
        <cfvo type="max"/>
        <color rgb="FFF8696B"/>
        <color rgb="FFFFEB84"/>
        <color rgb="FF63BE7B"/>
      </colorScale>
    </cfRule>
  </conditionalFormatting>
  <conditionalFormatting sqref="C3:U3 C4:C67 E4:U67 D4:D68">
    <cfRule type="colorScale" priority="46">
      <colorScale>
        <cfvo type="min"/>
        <cfvo type="percentile" val="50"/>
        <cfvo type="max"/>
        <color rgb="FF63BE7B"/>
        <color rgb="FFFFEB84"/>
        <color rgb="FFF8696B"/>
      </colorScale>
    </cfRule>
  </conditionalFormatting>
  <conditionalFormatting sqref="Z3:AR67">
    <cfRule type="colorScale" priority="39">
      <colorScale>
        <cfvo type="min"/>
        <cfvo type="percentile" val="50"/>
        <cfvo type="max"/>
        <color rgb="FFF8696B"/>
        <color rgb="FFFFEB84"/>
        <color rgb="FF63BE7B"/>
      </colorScale>
    </cfRule>
  </conditionalFormatting>
  <conditionalFormatting sqref="Z3:AA66 AA5:AA67">
    <cfRule type="colorScale" priority="44">
      <colorScale>
        <cfvo type="min"/>
        <cfvo type="percentile" val="50"/>
        <cfvo type="max"/>
        <color rgb="FFF8696B"/>
        <color rgb="FFFFEB84"/>
        <color rgb="FF63BE7B"/>
      </colorScale>
    </cfRule>
  </conditionalFormatting>
  <conditionalFormatting sqref="Z3:AA66">
    <cfRule type="colorScale" priority="43">
      <colorScale>
        <cfvo type="min"/>
        <cfvo type="percentile" val="50"/>
        <cfvo type="max"/>
        <color rgb="FFF8696B"/>
        <color rgb="FFFFEB84"/>
        <color rgb="FF63BE7B"/>
      </colorScale>
    </cfRule>
  </conditionalFormatting>
  <conditionalFormatting sqref="Z3:AA66">
    <cfRule type="colorScale" priority="42">
      <colorScale>
        <cfvo type="min"/>
        <cfvo type="percentile" val="50"/>
        <cfvo type="max"/>
        <color rgb="FFF8696B"/>
        <color rgb="FFFFEB84"/>
        <color rgb="FF63BE7B"/>
      </colorScale>
    </cfRule>
  </conditionalFormatting>
  <conditionalFormatting sqref="C3:U67">
    <cfRule type="colorScale" priority="40">
      <colorScale>
        <cfvo type="min"/>
        <cfvo type="percentile" val="50"/>
        <cfvo type="max"/>
        <color rgb="FF63BE7B"/>
        <color rgb="FFFFEB84"/>
        <color rgb="FFF8696B"/>
      </colorScale>
    </cfRule>
  </conditionalFormatting>
  <conditionalFormatting sqref="B3:B68">
    <cfRule type="colorScale" priority="25">
      <colorScale>
        <cfvo type="min"/>
        <cfvo type="percentile" val="50"/>
        <cfvo type="max"/>
        <color rgb="FF63BE7B"/>
        <color rgb="FFFFEB84"/>
        <color rgb="FFF8696B"/>
      </colorScale>
    </cfRule>
  </conditionalFormatting>
  <conditionalFormatting sqref="B3:B68">
    <cfRule type="colorScale" priority="26">
      <colorScale>
        <cfvo type="min"/>
        <cfvo type="percentile" val="50"/>
        <cfvo type="max"/>
        <color rgb="FF63BE7B"/>
        <color rgb="FFFFEB84"/>
        <color rgb="FFF8696B"/>
      </colorScale>
    </cfRule>
  </conditionalFormatting>
  <conditionalFormatting sqref="Y3:Y68">
    <cfRule type="colorScale" priority="24">
      <colorScale>
        <cfvo type="min"/>
        <cfvo type="percentile" val="50"/>
        <cfvo type="max"/>
        <color rgb="FFF8696B"/>
        <color rgb="FFFFEB84"/>
        <color rgb="FF63BE7B"/>
      </colorScale>
    </cfRule>
  </conditionalFormatting>
  <conditionalFormatting sqref="Y3:Y68">
    <cfRule type="colorScale" priority="23">
      <colorScale>
        <cfvo type="min"/>
        <cfvo type="percentile" val="50"/>
        <cfvo type="max"/>
        <color rgb="FFF8696B"/>
        <color rgb="FFFFEB84"/>
        <color rgb="FF63BE7B"/>
      </colorScale>
    </cfRule>
  </conditionalFormatting>
  <conditionalFormatting sqref="Y3:Y68">
    <cfRule type="colorScale" priority="22">
      <colorScale>
        <cfvo type="min"/>
        <cfvo type="percentile" val="50"/>
        <cfvo type="max"/>
        <color rgb="FFF8696B"/>
        <color rgb="FFFFEB84"/>
        <color rgb="FF63BE7B"/>
      </colorScale>
    </cfRule>
  </conditionalFormatting>
  <conditionalFormatting sqref="Y3:Y68">
    <cfRule type="colorScale" priority="21">
      <colorScale>
        <cfvo type="min"/>
        <cfvo type="percentile" val="50"/>
        <cfvo type="max"/>
        <color rgb="FFF8696B"/>
        <color rgb="FFFFEB84"/>
        <color rgb="FF63BE7B"/>
      </colorScale>
    </cfRule>
  </conditionalFormatting>
  <conditionalFormatting sqref="Y3:Y68">
    <cfRule type="colorScale" priority="20">
      <colorScale>
        <cfvo type="min"/>
        <cfvo type="percentile" val="50"/>
        <cfvo type="max"/>
        <color rgb="FFF8696B"/>
        <color rgb="FFFFEB84"/>
        <color rgb="FF63BE7B"/>
      </colorScale>
    </cfRule>
  </conditionalFormatting>
  <conditionalFormatting sqref="Y3:Y68">
    <cfRule type="colorScale" priority="19">
      <colorScale>
        <cfvo type="min"/>
        <cfvo type="percentile" val="50"/>
        <cfvo type="max"/>
        <color rgb="FFF8696B"/>
        <color rgb="FFFFEB84"/>
        <color rgb="FF63BE7B"/>
      </colorScale>
    </cfRule>
  </conditionalFormatting>
  <conditionalFormatting sqref="Y3:Y68">
    <cfRule type="colorScale" priority="18">
      <colorScale>
        <cfvo type="min"/>
        <cfvo type="percentile" val="50"/>
        <cfvo type="max"/>
        <color rgb="FFF8696B"/>
        <color rgb="FFFFEB84"/>
        <color rgb="FF63BE7B"/>
      </colorScale>
    </cfRule>
  </conditionalFormatting>
  <conditionalFormatting sqref="Y3:Y68">
    <cfRule type="colorScale" priority="17">
      <colorScale>
        <cfvo type="min"/>
        <cfvo type="percentile" val="50"/>
        <cfvo type="max"/>
        <color rgb="FFF8696B"/>
        <color rgb="FFFFEB84"/>
        <color rgb="FF63BE7B"/>
      </colorScale>
    </cfRule>
  </conditionalFormatting>
  <conditionalFormatting sqref="AV3:AV67">
    <cfRule type="colorScale" priority="15">
      <colorScale>
        <cfvo type="min"/>
        <cfvo type="percentile" val="50"/>
        <cfvo type="max"/>
        <color rgb="FFF8696B"/>
        <color rgb="FFFFEB84"/>
        <color rgb="FF63BE7B"/>
      </colorScale>
    </cfRule>
  </conditionalFormatting>
  <conditionalFormatting sqref="AV3:AV67">
    <cfRule type="colorScale" priority="14">
      <colorScale>
        <cfvo type="min"/>
        <cfvo type="percentile" val="50"/>
        <cfvo type="max"/>
        <color rgb="FFF8696B"/>
        <color rgb="FFFFEB84"/>
        <color rgb="FF63BE7B"/>
      </colorScale>
    </cfRule>
  </conditionalFormatting>
  <conditionalFormatting sqref="AV3:AV67">
    <cfRule type="colorScale" priority="12">
      <colorScale>
        <cfvo type="min"/>
        <cfvo type="percentile" val="50"/>
        <cfvo type="max"/>
        <color rgb="FFF8696B"/>
        <color rgb="FFFFEB84"/>
        <color rgb="FF63BE7B"/>
      </colorScale>
    </cfRule>
  </conditionalFormatting>
  <conditionalFormatting sqref="AV3:AV67">
    <cfRule type="colorScale" priority="13">
      <colorScale>
        <cfvo type="min"/>
        <cfvo type="percentile" val="50"/>
        <cfvo type="max"/>
        <color rgb="FFF8696B"/>
        <color rgb="FFFFEB84"/>
        <color rgb="FF63BE7B"/>
      </colorScale>
    </cfRule>
  </conditionalFormatting>
  <conditionalFormatting sqref="BS3:BS67">
    <cfRule type="colorScale" priority="11">
      <colorScale>
        <cfvo type="min"/>
        <cfvo type="percentile" val="50"/>
        <cfvo type="max"/>
        <color rgb="FFF8696B"/>
        <color rgb="FFFFEB84"/>
        <color rgb="FF63BE7B"/>
      </colorScale>
    </cfRule>
  </conditionalFormatting>
  <conditionalFormatting sqref="BS3:BS67">
    <cfRule type="colorScale" priority="10">
      <colorScale>
        <cfvo type="min"/>
        <cfvo type="percentile" val="50"/>
        <cfvo type="max"/>
        <color rgb="FFF8696B"/>
        <color rgb="FFFFEB84"/>
        <color rgb="FF63BE7B"/>
      </colorScale>
    </cfRule>
  </conditionalFormatting>
  <conditionalFormatting sqref="BS3:BS67">
    <cfRule type="colorScale" priority="9">
      <colorScale>
        <cfvo type="min"/>
        <cfvo type="percentile" val="50"/>
        <cfvo type="max"/>
        <color rgb="FFF8696B"/>
        <color rgb="FFFFEB84"/>
        <color rgb="FF63BE7B"/>
      </colorScale>
    </cfRule>
  </conditionalFormatting>
  <conditionalFormatting sqref="BS3:BS67">
    <cfRule type="colorScale" priority="8">
      <colorScale>
        <cfvo type="min"/>
        <cfvo type="percentile" val="50"/>
        <cfvo type="max"/>
        <color rgb="FFF8696B"/>
        <color rgb="FFFFEB84"/>
        <color rgb="FF63BE7B"/>
      </colorScale>
    </cfRule>
  </conditionalFormatting>
  <conditionalFormatting sqref="W3:W67">
    <cfRule type="colorScale" priority="7">
      <colorScale>
        <cfvo type="min"/>
        <cfvo type="percentile" val="50"/>
        <cfvo type="max"/>
        <color rgb="FFF8696B"/>
        <color rgb="FFFFEB84"/>
        <color rgb="FF63BE7B"/>
      </colorScale>
    </cfRule>
  </conditionalFormatting>
  <conditionalFormatting sqref="AT3:AT67">
    <cfRule type="colorScale" priority="6">
      <colorScale>
        <cfvo type="min"/>
        <cfvo type="percentile" val="50"/>
        <cfvo type="max"/>
        <color rgb="FFF8696B"/>
        <color rgb="FFFFEB84"/>
        <color rgb="FF63BE7B"/>
      </colorScale>
    </cfRule>
  </conditionalFormatting>
  <conditionalFormatting sqref="BP3:BP67">
    <cfRule type="colorScale" priority="5">
      <colorScale>
        <cfvo type="min"/>
        <cfvo type="percentile" val="50"/>
        <cfvo type="max"/>
        <color rgb="FFF8696B"/>
        <color rgb="FFFFEB84"/>
        <color rgb="FF63BE7B"/>
      </colorScale>
    </cfRule>
  </conditionalFormatting>
  <conditionalFormatting sqref="BP3:BP67">
    <cfRule type="colorScale" priority="4">
      <colorScale>
        <cfvo type="min"/>
        <cfvo type="percentile" val="50"/>
        <cfvo type="max"/>
        <color rgb="FFF8696B"/>
        <color rgb="FFFFEB84"/>
        <color rgb="FF63BE7B"/>
      </colorScale>
    </cfRule>
  </conditionalFormatting>
  <conditionalFormatting sqref="BQ3:BQ67">
    <cfRule type="colorScale" priority="3">
      <colorScale>
        <cfvo type="min"/>
        <cfvo type="percentile" val="50"/>
        <cfvo type="max"/>
        <color rgb="FFF8696B"/>
        <color rgb="FFFFEB84"/>
        <color rgb="FF63BE7B"/>
      </colorScale>
    </cfRule>
  </conditionalFormatting>
  <conditionalFormatting sqref="CN3:CN67">
    <cfRule type="colorScale" priority="1">
      <colorScale>
        <cfvo type="min"/>
        <cfvo type="percentile" val="50"/>
        <cfvo type="max"/>
        <color rgb="FFF8696B"/>
        <color rgb="FFFFEB84"/>
        <color rgb="FF63BE7B"/>
      </colorScale>
    </cfRule>
  </conditionalFormatting>
  <conditionalFormatting sqref="CM3:CM67">
    <cfRule type="colorScale" priority="2">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N189"/>
  <sheetViews>
    <sheetView showGridLines="0" zoomScale="70" zoomScaleNormal="70" workbookViewId="0">
      <pane xSplit="1" ySplit="2" topLeftCell="B3" activePane="bottomRight" state="frozen"/>
      <selection activeCell="S47" sqref="S47"/>
      <selection pane="topRight" activeCell="S47" sqref="S47"/>
      <selection pane="bottomLeft" activeCell="S47" sqref="S47"/>
      <selection pane="bottomRight" activeCell="B3" sqref="B3"/>
    </sheetView>
  </sheetViews>
  <sheetFormatPr defaultColWidth="9.08984375" defaultRowHeight="11.5" x14ac:dyDescent="0.25"/>
  <cols>
    <col min="1" max="1" width="18.36328125" style="43" bestFit="1" customWidth="1"/>
    <col min="2" max="3" width="6.36328125" style="43" bestFit="1" customWidth="1"/>
    <col min="4" max="6" width="6" style="43" bestFit="1" customWidth="1"/>
    <col min="7" max="7" width="5.7265625" style="43" bestFit="1" customWidth="1"/>
    <col min="8" max="11" width="6.36328125" style="43" bestFit="1" customWidth="1"/>
    <col min="12" max="21" width="6.36328125" style="53" bestFit="1" customWidth="1"/>
    <col min="22" max="22" width="1.6328125" style="87" customWidth="1"/>
    <col min="23" max="23" width="10.08984375" style="67" customWidth="1"/>
    <col min="24" max="24" width="2.08984375" style="54" customWidth="1"/>
    <col min="25" max="25" width="6.36328125" style="54" bestFit="1" customWidth="1"/>
    <col min="26" max="26" width="6.36328125" style="41" bestFit="1" customWidth="1"/>
    <col min="27" max="34" width="6.36328125" style="54" bestFit="1" customWidth="1"/>
    <col min="35" max="44" width="6.36328125" style="53" bestFit="1" customWidth="1"/>
    <col min="45" max="45" width="1.6328125" style="87" customWidth="1"/>
    <col min="46" max="46" width="10" style="67" customWidth="1"/>
    <col min="47" max="47" width="2.6328125" style="54" customWidth="1"/>
    <col min="48" max="57" width="6.36328125" style="54" bestFit="1" customWidth="1"/>
    <col min="58" max="66" width="6.36328125" style="53" bestFit="1" customWidth="1"/>
    <col min="67" max="67" width="1.6328125" style="87" customWidth="1"/>
    <col min="68" max="68" width="8.6328125" style="67" customWidth="1"/>
    <col min="69" max="69" width="8.08984375" style="67" customWidth="1"/>
    <col min="70" max="70" width="2.6328125" style="54" customWidth="1"/>
    <col min="71" max="71" width="7.08984375" style="54" bestFit="1" customWidth="1"/>
    <col min="72" max="80" width="6.36328125" style="54" bestFit="1" customWidth="1"/>
    <col min="81" max="89" width="6.36328125" style="53" bestFit="1" customWidth="1"/>
    <col min="90" max="90" width="1.6328125" style="87" customWidth="1"/>
    <col min="91" max="91" width="8.90625" style="67" customWidth="1"/>
    <col min="92" max="92" width="8" style="65" customWidth="1"/>
    <col min="93" max="16384" width="9.08984375" style="43"/>
  </cols>
  <sheetData>
    <row r="1" spans="1:92" s="106" customFormat="1" ht="27.75" customHeight="1" x14ac:dyDescent="0.25">
      <c r="A1" s="88" t="s">
        <v>196</v>
      </c>
      <c r="B1" s="258" t="s">
        <v>237</v>
      </c>
      <c r="C1" s="240"/>
      <c r="D1" s="240"/>
      <c r="E1" s="240"/>
      <c r="F1" s="240"/>
      <c r="G1" s="240"/>
      <c r="H1" s="240"/>
      <c r="I1" s="240"/>
      <c r="J1" s="240"/>
      <c r="K1" s="240"/>
      <c r="L1" s="240"/>
      <c r="M1" s="240"/>
      <c r="N1" s="240"/>
      <c r="O1" s="240"/>
      <c r="P1" s="240"/>
      <c r="Q1" s="240"/>
      <c r="R1" s="240"/>
      <c r="S1" s="240"/>
      <c r="T1" s="240"/>
      <c r="U1" s="240"/>
      <c r="V1" s="71"/>
      <c r="W1" s="248" t="s">
        <v>302</v>
      </c>
      <c r="X1" s="72"/>
      <c r="Y1" s="259" t="s">
        <v>238</v>
      </c>
      <c r="Z1" s="260"/>
      <c r="AA1" s="260"/>
      <c r="AB1" s="260"/>
      <c r="AC1" s="260"/>
      <c r="AD1" s="260"/>
      <c r="AE1" s="260"/>
      <c r="AF1" s="260"/>
      <c r="AG1" s="260"/>
      <c r="AH1" s="260"/>
      <c r="AI1" s="260"/>
      <c r="AJ1" s="260"/>
      <c r="AK1" s="260"/>
      <c r="AL1" s="260"/>
      <c r="AM1" s="260"/>
      <c r="AN1" s="260"/>
      <c r="AO1" s="260"/>
      <c r="AP1" s="260"/>
      <c r="AQ1" s="260"/>
      <c r="AR1" s="260"/>
      <c r="AS1" s="71"/>
      <c r="AT1" s="248" t="s">
        <v>312</v>
      </c>
      <c r="AU1" s="72"/>
      <c r="AV1" s="254" t="s">
        <v>239</v>
      </c>
      <c r="AW1" s="255"/>
      <c r="AX1" s="255"/>
      <c r="AY1" s="255"/>
      <c r="AZ1" s="255"/>
      <c r="BA1" s="255"/>
      <c r="BB1" s="255"/>
      <c r="BC1" s="255"/>
      <c r="BD1" s="255"/>
      <c r="BE1" s="255"/>
      <c r="BF1" s="255"/>
      <c r="BG1" s="255"/>
      <c r="BH1" s="255"/>
      <c r="BI1" s="255"/>
      <c r="BJ1" s="255"/>
      <c r="BK1" s="255"/>
      <c r="BL1" s="255"/>
      <c r="BM1" s="255"/>
      <c r="BN1" s="255"/>
      <c r="BO1" s="71"/>
      <c r="BP1" s="250" t="s">
        <v>304</v>
      </c>
      <c r="BQ1" s="248" t="s">
        <v>305</v>
      </c>
      <c r="BR1" s="72"/>
      <c r="BS1" s="254" t="s">
        <v>240</v>
      </c>
      <c r="BT1" s="255"/>
      <c r="BU1" s="255"/>
      <c r="BV1" s="255"/>
      <c r="BW1" s="255"/>
      <c r="BX1" s="255"/>
      <c r="BY1" s="255"/>
      <c r="BZ1" s="255"/>
      <c r="CA1" s="255"/>
      <c r="CB1" s="255"/>
      <c r="CC1" s="255"/>
      <c r="CD1" s="255"/>
      <c r="CE1" s="255"/>
      <c r="CF1" s="255"/>
      <c r="CG1" s="255"/>
      <c r="CH1" s="255"/>
      <c r="CI1" s="255"/>
      <c r="CJ1" s="255"/>
      <c r="CK1" s="255"/>
      <c r="CL1" s="71"/>
      <c r="CM1" s="250" t="s">
        <v>304</v>
      </c>
      <c r="CN1" s="248" t="s">
        <v>305</v>
      </c>
    </row>
    <row r="2" spans="1:92" s="75" customFormat="1" ht="50.25" customHeight="1" x14ac:dyDescent="0.25">
      <c r="A2" s="70" t="s">
        <v>195</v>
      </c>
      <c r="B2" s="154">
        <v>2023</v>
      </c>
      <c r="C2" s="154">
        <v>2022</v>
      </c>
      <c r="D2" s="154">
        <v>2021</v>
      </c>
      <c r="E2" s="154">
        <v>2019</v>
      </c>
      <c r="F2" s="154">
        <v>2018</v>
      </c>
      <c r="G2" s="154">
        <v>2017</v>
      </c>
      <c r="H2" s="30">
        <v>2016</v>
      </c>
      <c r="I2" s="30">
        <v>2015</v>
      </c>
      <c r="J2" s="105">
        <v>2014</v>
      </c>
      <c r="K2" s="30">
        <v>2013</v>
      </c>
      <c r="L2" s="31">
        <v>2012</v>
      </c>
      <c r="M2" s="31">
        <v>2011</v>
      </c>
      <c r="N2" s="31">
        <v>2010</v>
      </c>
      <c r="O2" s="31">
        <v>2009</v>
      </c>
      <c r="P2" s="31">
        <v>2008</v>
      </c>
      <c r="Q2" s="31">
        <v>2007</v>
      </c>
      <c r="R2" s="31">
        <v>2006</v>
      </c>
      <c r="S2" s="31">
        <v>2005</v>
      </c>
      <c r="T2" s="31">
        <v>2004</v>
      </c>
      <c r="U2" s="31">
        <v>2003</v>
      </c>
      <c r="V2" s="74"/>
      <c r="W2" s="249"/>
      <c r="X2" s="76"/>
      <c r="Y2" s="114">
        <v>2023</v>
      </c>
      <c r="Z2" s="97">
        <v>2022</v>
      </c>
      <c r="AA2" s="97">
        <v>2021</v>
      </c>
      <c r="AB2" s="97">
        <v>2019</v>
      </c>
      <c r="AC2" s="97">
        <v>2018</v>
      </c>
      <c r="AD2" s="97">
        <v>2017</v>
      </c>
      <c r="AE2" s="97">
        <v>2016</v>
      </c>
      <c r="AF2" s="97">
        <v>2015</v>
      </c>
      <c r="AG2" s="97">
        <v>2014</v>
      </c>
      <c r="AH2" s="31">
        <v>2013</v>
      </c>
      <c r="AI2" s="31">
        <v>2012</v>
      </c>
      <c r="AJ2" s="31">
        <v>2011</v>
      </c>
      <c r="AK2" s="31">
        <v>2010</v>
      </c>
      <c r="AL2" s="31">
        <v>2009</v>
      </c>
      <c r="AM2" s="31">
        <v>2008</v>
      </c>
      <c r="AN2" s="31">
        <v>2007</v>
      </c>
      <c r="AO2" s="31">
        <v>2006</v>
      </c>
      <c r="AP2" s="31">
        <v>2005</v>
      </c>
      <c r="AQ2" s="31">
        <v>2004</v>
      </c>
      <c r="AR2" s="31">
        <v>2003</v>
      </c>
      <c r="AS2" s="74"/>
      <c r="AT2" s="249"/>
      <c r="AU2" s="76"/>
      <c r="AV2" s="97">
        <v>2023</v>
      </c>
      <c r="AW2" s="97">
        <v>2022</v>
      </c>
      <c r="AX2" s="97">
        <v>2021</v>
      </c>
      <c r="AY2" s="97">
        <v>2019</v>
      </c>
      <c r="AZ2" s="97">
        <v>2018</v>
      </c>
      <c r="BA2" s="97">
        <v>2017</v>
      </c>
      <c r="BB2" s="97">
        <v>2016</v>
      </c>
      <c r="BC2" s="97">
        <v>2015</v>
      </c>
      <c r="BD2" s="97">
        <v>2014</v>
      </c>
      <c r="BE2" s="31">
        <v>2013</v>
      </c>
      <c r="BF2" s="31">
        <v>2012</v>
      </c>
      <c r="BG2" s="31">
        <v>2011</v>
      </c>
      <c r="BH2" s="31">
        <v>2010</v>
      </c>
      <c r="BI2" s="31">
        <v>2009</v>
      </c>
      <c r="BJ2" s="31">
        <v>2008</v>
      </c>
      <c r="BK2" s="31">
        <v>2007</v>
      </c>
      <c r="BL2" s="31">
        <v>2006</v>
      </c>
      <c r="BM2" s="31">
        <v>2005</v>
      </c>
      <c r="BN2" s="31">
        <v>2004</v>
      </c>
      <c r="BO2" s="74"/>
      <c r="BP2" s="251"/>
      <c r="BQ2" s="249"/>
      <c r="BR2" s="76"/>
      <c r="BS2" s="97">
        <v>2023</v>
      </c>
      <c r="BT2" s="97">
        <v>2022</v>
      </c>
      <c r="BU2" s="97">
        <v>2021</v>
      </c>
      <c r="BV2" s="97">
        <v>2019</v>
      </c>
      <c r="BW2" s="97">
        <v>2018</v>
      </c>
      <c r="BX2" s="97">
        <v>2017</v>
      </c>
      <c r="BY2" s="97">
        <v>2016</v>
      </c>
      <c r="BZ2" s="97">
        <v>2015</v>
      </c>
      <c r="CA2" s="97">
        <v>2014</v>
      </c>
      <c r="CB2" s="31">
        <v>2013</v>
      </c>
      <c r="CC2" s="31">
        <v>2012</v>
      </c>
      <c r="CD2" s="31">
        <v>2011</v>
      </c>
      <c r="CE2" s="31">
        <v>2010</v>
      </c>
      <c r="CF2" s="31">
        <v>2009</v>
      </c>
      <c r="CG2" s="31">
        <v>2008</v>
      </c>
      <c r="CH2" s="31">
        <v>2007</v>
      </c>
      <c r="CI2" s="31">
        <v>2006</v>
      </c>
      <c r="CJ2" s="31">
        <v>2005</v>
      </c>
      <c r="CK2" s="31">
        <v>2004</v>
      </c>
      <c r="CL2" s="74"/>
      <c r="CM2" s="251"/>
      <c r="CN2" s="249"/>
    </row>
    <row r="3" spans="1:92" ht="12" x14ac:dyDescent="0.3">
      <c r="A3" s="35" t="s">
        <v>107</v>
      </c>
      <c r="B3" s="98">
        <v>1</v>
      </c>
      <c r="C3" s="59">
        <v>4</v>
      </c>
      <c r="D3" s="59">
        <v>2</v>
      </c>
      <c r="E3" s="37">
        <v>8</v>
      </c>
      <c r="F3" s="37">
        <v>9</v>
      </c>
      <c r="G3" s="37">
        <v>2</v>
      </c>
      <c r="H3" s="37">
        <v>5</v>
      </c>
      <c r="I3" s="37">
        <v>6</v>
      </c>
      <c r="J3" s="37">
        <v>5</v>
      </c>
      <c r="K3" s="37">
        <v>3</v>
      </c>
      <c r="L3" s="37">
        <v>4</v>
      </c>
      <c r="M3" s="37">
        <v>4</v>
      </c>
      <c r="N3" s="37">
        <v>10</v>
      </c>
      <c r="O3" s="37">
        <v>33</v>
      </c>
      <c r="P3" s="37">
        <v>15</v>
      </c>
      <c r="Q3" s="37">
        <v>4</v>
      </c>
      <c r="R3" s="37">
        <v>1</v>
      </c>
      <c r="S3" s="37">
        <v>8</v>
      </c>
      <c r="T3" s="37">
        <v>21</v>
      </c>
      <c r="U3" s="37">
        <v>18</v>
      </c>
      <c r="V3" s="78"/>
      <c r="W3" s="60">
        <v>2023</v>
      </c>
      <c r="X3" s="39"/>
      <c r="Y3" s="184">
        <v>319.44286697561057</v>
      </c>
      <c r="Z3" s="79">
        <v>169.62732954818941</v>
      </c>
      <c r="AA3" s="79">
        <v>169.63273356644373</v>
      </c>
      <c r="AB3" s="79">
        <v>178.75265525980359</v>
      </c>
      <c r="AC3" s="79">
        <v>147.21159088722936</v>
      </c>
      <c r="AD3" s="79">
        <v>203.6152482674641</v>
      </c>
      <c r="AE3" s="79">
        <v>180.65526938583147</v>
      </c>
      <c r="AF3" s="79">
        <v>162.70492016348683</v>
      </c>
      <c r="AG3" s="79">
        <v>189.27521166714496</v>
      </c>
      <c r="AH3" s="79">
        <v>202.77004529986721</v>
      </c>
      <c r="AI3" s="79">
        <v>178.97815704721737</v>
      </c>
      <c r="AJ3" s="79">
        <v>161.95903281317871</v>
      </c>
      <c r="AK3" s="79">
        <v>123.74115092069854</v>
      </c>
      <c r="AL3" s="79">
        <v>85.303848566183234</v>
      </c>
      <c r="AM3" s="79">
        <v>101.73778253409202</v>
      </c>
      <c r="AN3" s="79">
        <v>156.14939042557688</v>
      </c>
      <c r="AO3" s="79">
        <v>152.10913455725685</v>
      </c>
      <c r="AP3" s="79">
        <v>105.91559448942003</v>
      </c>
      <c r="AQ3" s="79">
        <v>73.902658830425366</v>
      </c>
      <c r="AR3" s="79">
        <v>77.798939032425565</v>
      </c>
      <c r="AS3" s="80"/>
      <c r="AT3" s="60">
        <v>2023</v>
      </c>
      <c r="AU3" s="39"/>
      <c r="AV3" s="184">
        <v>149.81553742742116</v>
      </c>
      <c r="AW3" s="79">
        <v>-5.4040182543246829E-3</v>
      </c>
      <c r="AX3" s="79">
        <v>-9.1199216933598564</v>
      </c>
      <c r="AY3" s="79">
        <v>31.541064372574226</v>
      </c>
      <c r="AZ3" s="79">
        <v>-56.403657380234733</v>
      </c>
      <c r="BA3" s="79">
        <v>22.959978881632622</v>
      </c>
      <c r="BB3" s="79">
        <v>17.950349222344641</v>
      </c>
      <c r="BC3" s="79">
        <v>-26.570291503658126</v>
      </c>
      <c r="BD3" s="79">
        <v>-13.494833632722248</v>
      </c>
      <c r="BE3" s="79">
        <v>23.791888252649841</v>
      </c>
      <c r="BF3" s="79">
        <v>17.019124234038657</v>
      </c>
      <c r="BG3" s="79">
        <v>38.217881892480165</v>
      </c>
      <c r="BH3" s="79">
        <v>38.43730235451531</v>
      </c>
      <c r="BI3" s="79">
        <v>-16.433933967908786</v>
      </c>
      <c r="BJ3" s="79">
        <v>-54.411607891484863</v>
      </c>
      <c r="BK3" s="79">
        <v>4.0402558683200311</v>
      </c>
      <c r="BL3" s="79">
        <v>46.193540067836821</v>
      </c>
      <c r="BM3" s="79">
        <v>32.012935658994664</v>
      </c>
      <c r="BN3" s="79">
        <v>-3.8962802020001988</v>
      </c>
      <c r="BO3" s="81"/>
      <c r="BP3" s="119">
        <v>12.718101470693949</v>
      </c>
      <c r="BQ3" s="120">
        <v>241.64392794318502</v>
      </c>
      <c r="BR3" s="39"/>
      <c r="BS3" s="173">
        <v>0.88320400861383641</v>
      </c>
      <c r="BT3" s="42">
        <v>-3.1857166601700904E-5</v>
      </c>
      <c r="BU3" s="42">
        <v>-5.1019783063388502E-2</v>
      </c>
      <c r="BV3" s="42">
        <v>0.21425666404716792</v>
      </c>
      <c r="BW3" s="42">
        <v>-0.27701096975872963</v>
      </c>
      <c r="BX3" s="42">
        <v>0.12709277155152465</v>
      </c>
      <c r="BY3" s="42">
        <v>0.11032456304522342</v>
      </c>
      <c r="BZ3" s="42">
        <v>-0.14037914035137378</v>
      </c>
      <c r="CA3" s="42">
        <v>-6.6552402317439752E-2</v>
      </c>
      <c r="CB3" s="42">
        <v>0.13293179818793832</v>
      </c>
      <c r="CC3" s="42">
        <v>0.10508289620172273</v>
      </c>
      <c r="CD3" s="42">
        <v>0.30885345423183175</v>
      </c>
      <c r="CE3" s="42">
        <v>0.45059282788036947</v>
      </c>
      <c r="CF3" s="42">
        <v>-0.16153226027313716</v>
      </c>
      <c r="CG3" s="42">
        <v>-0.34845866348366084</v>
      </c>
      <c r="CH3" s="42">
        <v>2.6561559764835874E-2</v>
      </c>
      <c r="CI3" s="42">
        <v>0.4361353990459933</v>
      </c>
      <c r="CJ3" s="42">
        <v>0.43317704891309128</v>
      </c>
      <c r="CK3" s="42">
        <v>-5.0081405356649955E-2</v>
      </c>
      <c r="CL3" s="80"/>
      <c r="CM3" s="63">
        <v>0.11227086893223968</v>
      </c>
      <c r="CN3" s="64">
        <v>3.1060054410571203</v>
      </c>
    </row>
    <row r="4" spans="1:92" ht="12" x14ac:dyDescent="0.3">
      <c r="A4" s="35" t="s">
        <v>112</v>
      </c>
      <c r="B4" s="98">
        <v>2</v>
      </c>
      <c r="C4" s="59">
        <v>1</v>
      </c>
      <c r="D4" s="59">
        <v>1</v>
      </c>
      <c r="E4" s="37">
        <v>9</v>
      </c>
      <c r="F4" s="37">
        <v>6</v>
      </c>
      <c r="G4" s="37">
        <v>1</v>
      </c>
      <c r="H4" s="37">
        <v>10</v>
      </c>
      <c r="I4" s="37">
        <v>3</v>
      </c>
      <c r="J4" s="37">
        <v>9</v>
      </c>
      <c r="K4" s="37">
        <v>14</v>
      </c>
      <c r="L4" s="37">
        <v>2</v>
      </c>
      <c r="M4" s="37">
        <v>6</v>
      </c>
      <c r="N4" s="37">
        <v>3</v>
      </c>
      <c r="O4" s="37">
        <v>9</v>
      </c>
      <c r="P4" s="37">
        <v>6</v>
      </c>
      <c r="Q4" s="37">
        <v>19</v>
      </c>
      <c r="R4" s="37">
        <v>4</v>
      </c>
      <c r="S4" s="37">
        <v>10</v>
      </c>
      <c r="T4" s="37">
        <v>6</v>
      </c>
      <c r="U4" s="37">
        <v>6</v>
      </c>
      <c r="V4" s="78"/>
      <c r="W4" s="60">
        <v>2022</v>
      </c>
      <c r="X4" s="39"/>
      <c r="Y4" s="184">
        <v>230.03239137292951</v>
      </c>
      <c r="Z4" s="79">
        <v>223.97541397379061</v>
      </c>
      <c r="AA4" s="79">
        <v>187.85011496813038</v>
      </c>
      <c r="AB4" s="79">
        <v>178.74740095683788</v>
      </c>
      <c r="AC4" s="79">
        <v>159.60618842443037</v>
      </c>
      <c r="AD4" s="79">
        <v>287.2117283503747</v>
      </c>
      <c r="AE4" s="79">
        <v>152.49022627277608</v>
      </c>
      <c r="AF4" s="79">
        <v>217.33898549525145</v>
      </c>
      <c r="AG4" s="79">
        <v>166.94833105016127</v>
      </c>
      <c r="AH4" s="79">
        <v>140.6396402178508</v>
      </c>
      <c r="AI4" s="79">
        <v>189.95128016296437</v>
      </c>
      <c r="AJ4" s="79">
        <v>141.91221689274914</v>
      </c>
      <c r="AK4" s="79">
        <v>197.35422290774255</v>
      </c>
      <c r="AL4" s="79">
        <v>128.38420614001609</v>
      </c>
      <c r="AM4" s="79">
        <v>118.96920170000843</v>
      </c>
      <c r="AN4" s="79">
        <v>88.971090832901055</v>
      </c>
      <c r="AO4" s="79">
        <v>129.45606160284404</v>
      </c>
      <c r="AP4" s="79">
        <v>104.10368789092044</v>
      </c>
      <c r="AQ4" s="79">
        <v>101.00956761666249</v>
      </c>
      <c r="AR4" s="79">
        <v>99.613326798715363</v>
      </c>
      <c r="AS4" s="80"/>
      <c r="AT4" s="60">
        <v>2017</v>
      </c>
      <c r="AU4" s="39"/>
      <c r="AV4" s="184">
        <v>6.0569773991389013</v>
      </c>
      <c r="AW4" s="79">
        <v>36.125299005660224</v>
      </c>
      <c r="AX4" s="79">
        <v>9.1027140112925053</v>
      </c>
      <c r="AY4" s="79">
        <v>19.141212532407508</v>
      </c>
      <c r="AZ4" s="79">
        <v>-127.60553992594433</v>
      </c>
      <c r="BA4" s="79">
        <v>134.72150207759861</v>
      </c>
      <c r="BB4" s="79">
        <v>-64.848759222475366</v>
      </c>
      <c r="BC4" s="79">
        <v>50.390654445090178</v>
      </c>
      <c r="BD4" s="79">
        <v>26.308690832310475</v>
      </c>
      <c r="BE4" s="79">
        <v>-49.311639945113569</v>
      </c>
      <c r="BF4" s="79">
        <v>48.039063270215223</v>
      </c>
      <c r="BG4" s="79">
        <v>-55.44200601499341</v>
      </c>
      <c r="BH4" s="79">
        <v>68.970016767726463</v>
      </c>
      <c r="BI4" s="79">
        <v>9.4150044400076638</v>
      </c>
      <c r="BJ4" s="79">
        <v>29.998110867107371</v>
      </c>
      <c r="BK4" s="79">
        <v>-40.48497076994299</v>
      </c>
      <c r="BL4" s="79">
        <v>25.352373711923605</v>
      </c>
      <c r="BM4" s="79">
        <v>3.0941202742579463</v>
      </c>
      <c r="BN4" s="79">
        <v>1.3962408179471311</v>
      </c>
      <c r="BO4" s="81"/>
      <c r="BP4" s="119">
        <v>6.8641612933796923</v>
      </c>
      <c r="BQ4" s="120">
        <v>130.41906457421413</v>
      </c>
      <c r="BR4" s="39"/>
      <c r="BS4" s="173">
        <v>2.7043045893633932E-2</v>
      </c>
      <c r="BT4" s="42">
        <v>0.19230916633609207</v>
      </c>
      <c r="BU4" s="42">
        <v>5.0925014643936173E-2</v>
      </c>
      <c r="BV4" s="42">
        <v>0.11992775920133192</v>
      </c>
      <c r="BW4" s="42">
        <v>-0.44429083957976834</v>
      </c>
      <c r="BX4" s="42">
        <v>0.88347630776419339</v>
      </c>
      <c r="BY4" s="42">
        <v>-0.2983761016216403</v>
      </c>
      <c r="BZ4" s="42">
        <v>0.30183383162991784</v>
      </c>
      <c r="CA4" s="42">
        <v>0.18706454874001599</v>
      </c>
      <c r="CB4" s="42">
        <v>-0.25960151415040622</v>
      </c>
      <c r="CC4" s="42">
        <v>0.33851252782923535</v>
      </c>
      <c r="CD4" s="42">
        <v>-0.28092637288491651</v>
      </c>
      <c r="CE4" s="42">
        <v>0.53721574359783486</v>
      </c>
      <c r="CF4" s="42">
        <v>7.9138166058712045E-2</v>
      </c>
      <c r="CG4" s="42">
        <v>0.33716694474891407</v>
      </c>
      <c r="CH4" s="42">
        <v>-0.31273136436164817</v>
      </c>
      <c r="CI4" s="42">
        <v>0.2435300249736374</v>
      </c>
      <c r="CJ4" s="42">
        <v>3.0631952470089985E-2</v>
      </c>
      <c r="CK4" s="42">
        <v>1.4016606641081841E-2</v>
      </c>
      <c r="CL4" s="80"/>
      <c r="CM4" s="63">
        <v>9.1940286733170909E-2</v>
      </c>
      <c r="CN4" s="64">
        <v>1.3092531769142366</v>
      </c>
    </row>
    <row r="5" spans="1:92" ht="12" x14ac:dyDescent="0.3">
      <c r="A5" s="35" t="s">
        <v>105</v>
      </c>
      <c r="B5" s="98">
        <v>3</v>
      </c>
      <c r="C5" s="59">
        <v>12</v>
      </c>
      <c r="D5" s="59">
        <v>4</v>
      </c>
      <c r="E5" s="37">
        <v>5</v>
      </c>
      <c r="F5" s="37">
        <v>5</v>
      </c>
      <c r="G5" s="37">
        <v>3</v>
      </c>
      <c r="H5" s="37">
        <v>9</v>
      </c>
      <c r="I5" s="37">
        <v>7</v>
      </c>
      <c r="J5" s="37">
        <v>4</v>
      </c>
      <c r="K5" s="37">
        <v>2</v>
      </c>
      <c r="L5" s="37">
        <v>1</v>
      </c>
      <c r="M5" s="37">
        <v>2</v>
      </c>
      <c r="N5" s="37">
        <v>6</v>
      </c>
      <c r="O5" s="37">
        <v>8</v>
      </c>
      <c r="P5" s="37">
        <v>2</v>
      </c>
      <c r="Q5" s="37">
        <v>2</v>
      </c>
      <c r="R5" s="37">
        <v>7</v>
      </c>
      <c r="S5" s="37">
        <v>3</v>
      </c>
      <c r="T5" s="37">
        <v>32</v>
      </c>
      <c r="U5" s="37">
        <v>4</v>
      </c>
      <c r="V5" s="78"/>
      <c r="W5" s="60">
        <v>2012</v>
      </c>
      <c r="X5" s="39"/>
      <c r="Y5" s="184">
        <v>225.92840644189511</v>
      </c>
      <c r="Z5" s="79">
        <v>130.44481964035444</v>
      </c>
      <c r="AA5" s="79">
        <v>127.08104287073799</v>
      </c>
      <c r="AB5" s="79">
        <v>187.12772932786322</v>
      </c>
      <c r="AC5" s="79">
        <v>186.43689417853471</v>
      </c>
      <c r="AD5" s="79">
        <v>203.21523634676623</v>
      </c>
      <c r="AE5" s="79">
        <v>156.37296052154923</v>
      </c>
      <c r="AF5" s="79">
        <v>159.19088257898471</v>
      </c>
      <c r="AG5" s="79">
        <v>206.98249814251136</v>
      </c>
      <c r="AH5" s="79">
        <v>212.89737077407685</v>
      </c>
      <c r="AI5" s="79">
        <v>325.44349672097297</v>
      </c>
      <c r="AJ5" s="79">
        <v>182.37710844444078</v>
      </c>
      <c r="AK5" s="79">
        <v>127.76925643605441</v>
      </c>
      <c r="AL5" s="79">
        <v>128.67617880991719</v>
      </c>
      <c r="AM5" s="79">
        <v>142.284400001932</v>
      </c>
      <c r="AN5" s="79">
        <v>166.17629878053066</v>
      </c>
      <c r="AO5" s="79">
        <v>108.17376763785893</v>
      </c>
      <c r="AP5" s="79">
        <v>138.98952585786583</v>
      </c>
      <c r="AQ5" s="79">
        <v>67.385728431754728</v>
      </c>
      <c r="AR5" s="79">
        <v>107.77623641770265</v>
      </c>
      <c r="AS5" s="80"/>
      <c r="AT5" s="60">
        <v>2012</v>
      </c>
      <c r="AU5" s="39"/>
      <c r="AV5" s="184">
        <v>95.483586801540667</v>
      </c>
      <c r="AW5" s="79">
        <v>3.3637767696164502</v>
      </c>
      <c r="AX5" s="79">
        <v>-60.046686457125233</v>
      </c>
      <c r="AY5" s="79">
        <v>0.69083514932850676</v>
      </c>
      <c r="AZ5" s="79">
        <v>-16.778342168231518</v>
      </c>
      <c r="BA5" s="79">
        <v>46.842275825217001</v>
      </c>
      <c r="BB5" s="79">
        <v>-2.8179220574354815</v>
      </c>
      <c r="BC5" s="79">
        <v>-47.791615563526648</v>
      </c>
      <c r="BD5" s="79">
        <v>-5.9148726315654869</v>
      </c>
      <c r="BE5" s="79">
        <v>-112.54612594689613</v>
      </c>
      <c r="BF5" s="79">
        <v>143.06638827653219</v>
      </c>
      <c r="BG5" s="79">
        <v>54.607852008386374</v>
      </c>
      <c r="BH5" s="79">
        <v>-0.90692237386278407</v>
      </c>
      <c r="BI5" s="79">
        <v>-13.60822119201481</v>
      </c>
      <c r="BJ5" s="79">
        <v>-23.891898778598659</v>
      </c>
      <c r="BK5" s="79">
        <v>58.002531142671728</v>
      </c>
      <c r="BL5" s="79">
        <v>-30.815758220006899</v>
      </c>
      <c r="BM5" s="79">
        <v>71.6037974261111</v>
      </c>
      <c r="BN5" s="79">
        <v>-40.39050798594792</v>
      </c>
      <c r="BO5" s="81"/>
      <c r="BP5" s="119">
        <v>6.218535264431182</v>
      </c>
      <c r="BQ5" s="120">
        <v>118.15217002419246</v>
      </c>
      <c r="BR5" s="39"/>
      <c r="BS5" s="173">
        <v>0.73198450551578542</v>
      </c>
      <c r="BT5" s="42">
        <v>2.6469540173965633E-2</v>
      </c>
      <c r="BU5" s="42">
        <v>-0.32088609567809423</v>
      </c>
      <c r="BV5" s="42">
        <v>3.7054637300864002E-3</v>
      </c>
      <c r="BW5" s="42">
        <v>-8.2564390691655443E-2</v>
      </c>
      <c r="BX5" s="42">
        <v>0.29955483140425554</v>
      </c>
      <c r="BY5" s="42">
        <v>-1.7701529206845978E-2</v>
      </c>
      <c r="BZ5" s="42">
        <v>-0.23089689221269916</v>
      </c>
      <c r="CA5" s="42">
        <v>-2.7782741562563773E-2</v>
      </c>
      <c r="CB5" s="42">
        <v>-0.34582385907496049</v>
      </c>
      <c r="CC5" s="42">
        <v>0.78445364934665496</v>
      </c>
      <c r="CD5" s="42">
        <v>0.42739430072300966</v>
      </c>
      <c r="CE5" s="42">
        <v>-7.0480984301104499E-3</v>
      </c>
      <c r="CF5" s="42">
        <v>-9.5640992208773645E-2</v>
      </c>
      <c r="CG5" s="42">
        <v>-0.14377440678320041</v>
      </c>
      <c r="CH5" s="42">
        <v>0.5361977530157862</v>
      </c>
      <c r="CI5" s="42">
        <v>-0.2217128091473588</v>
      </c>
      <c r="CJ5" s="42">
        <v>1.0625958803521467</v>
      </c>
      <c r="CK5" s="42">
        <v>-0.37476265017650612</v>
      </c>
      <c r="CL5" s="80"/>
      <c r="CM5" s="63">
        <v>0.10546112942573276</v>
      </c>
      <c r="CN5" s="64">
        <v>1.0962729257521699</v>
      </c>
    </row>
    <row r="6" spans="1:92" ht="12" x14ac:dyDescent="0.3">
      <c r="A6" s="113" t="s">
        <v>1</v>
      </c>
      <c r="B6" s="98">
        <v>4</v>
      </c>
      <c r="C6" s="59">
        <v>13</v>
      </c>
      <c r="D6" s="59">
        <v>15</v>
      </c>
      <c r="E6" s="37">
        <v>11</v>
      </c>
      <c r="F6" s="37">
        <v>2</v>
      </c>
      <c r="G6" s="37">
        <v>7</v>
      </c>
      <c r="H6" s="37">
        <v>13</v>
      </c>
      <c r="I6" s="37">
        <v>12</v>
      </c>
      <c r="J6" s="37">
        <v>27</v>
      </c>
      <c r="K6" s="37">
        <v>25</v>
      </c>
      <c r="L6" s="37">
        <v>6</v>
      </c>
      <c r="M6" s="37">
        <v>22</v>
      </c>
      <c r="N6" s="37">
        <v>5</v>
      </c>
      <c r="O6" s="37">
        <v>23</v>
      </c>
      <c r="P6" s="37">
        <v>5</v>
      </c>
      <c r="Q6" s="37">
        <v>11</v>
      </c>
      <c r="R6" s="37">
        <v>3</v>
      </c>
      <c r="S6" s="37">
        <v>4</v>
      </c>
      <c r="T6" s="37">
        <v>9</v>
      </c>
      <c r="U6" s="37">
        <v>7</v>
      </c>
      <c r="V6" s="78"/>
      <c r="W6" s="60">
        <v>2018</v>
      </c>
      <c r="X6" s="39"/>
      <c r="Y6" s="184">
        <v>203.91260678726522</v>
      </c>
      <c r="Z6" s="79">
        <v>128.68617795198341</v>
      </c>
      <c r="AA6" s="79">
        <v>83.450232663049505</v>
      </c>
      <c r="AB6" s="79">
        <v>170.80184087936109</v>
      </c>
      <c r="AC6" s="79">
        <v>217.8519936043929</v>
      </c>
      <c r="AD6" s="79">
        <v>173.01760800513327</v>
      </c>
      <c r="AE6" s="79">
        <v>126.43980872321802</v>
      </c>
      <c r="AF6" s="79">
        <v>121.71119003266813</v>
      </c>
      <c r="AG6" s="79">
        <v>102.88348965263583</v>
      </c>
      <c r="AH6" s="79">
        <v>114.15163164655506</v>
      </c>
      <c r="AI6" s="79">
        <v>153.13024270461207</v>
      </c>
      <c r="AJ6" s="79">
        <v>93.853326988189991</v>
      </c>
      <c r="AK6" s="79">
        <v>129.0784234273917</v>
      </c>
      <c r="AL6" s="79">
        <v>102.80415361865445</v>
      </c>
      <c r="AM6" s="79">
        <v>119.832154963026</v>
      </c>
      <c r="AN6" s="79">
        <v>109.538459815313</v>
      </c>
      <c r="AO6" s="79">
        <v>130.37258207232099</v>
      </c>
      <c r="AP6" s="79">
        <v>128.044111306427</v>
      </c>
      <c r="AQ6" s="79">
        <v>93.181129100662005</v>
      </c>
      <c r="AR6" s="79">
        <v>98.250888280042204</v>
      </c>
      <c r="AS6" s="80"/>
      <c r="AT6" s="60">
        <v>2018</v>
      </c>
      <c r="AU6" s="39"/>
      <c r="AV6" s="184">
        <v>75.226428835281808</v>
      </c>
      <c r="AW6" s="79">
        <v>45.235945288933905</v>
      </c>
      <c r="AX6" s="79">
        <v>-87.35160821631159</v>
      </c>
      <c r="AY6" s="79">
        <v>-47.050152725031808</v>
      </c>
      <c r="AZ6" s="79">
        <v>44.834385599259633</v>
      </c>
      <c r="BA6" s="79">
        <v>46.577799281915247</v>
      </c>
      <c r="BB6" s="79">
        <v>4.7286186905498937</v>
      </c>
      <c r="BC6" s="79">
        <v>18.827700380032297</v>
      </c>
      <c r="BD6" s="79">
        <v>-11.26814199391923</v>
      </c>
      <c r="BE6" s="79">
        <v>-38.978611058057012</v>
      </c>
      <c r="BF6" s="79">
        <v>59.276915716422081</v>
      </c>
      <c r="BG6" s="79">
        <v>-35.225096439201707</v>
      </c>
      <c r="BH6" s="79">
        <v>26.274269808737245</v>
      </c>
      <c r="BI6" s="79">
        <v>-17.028001344371546</v>
      </c>
      <c r="BJ6" s="79">
        <v>10.293695147712995</v>
      </c>
      <c r="BK6" s="79">
        <v>-20.834122257007991</v>
      </c>
      <c r="BL6" s="79">
        <v>2.3284707658939965</v>
      </c>
      <c r="BM6" s="79">
        <v>34.862982205764993</v>
      </c>
      <c r="BN6" s="79">
        <v>-5.069759179380199</v>
      </c>
      <c r="BO6" s="81"/>
      <c r="BP6" s="119">
        <v>5.5611430793275272</v>
      </c>
      <c r="BQ6" s="120">
        <v>105.66171850722301</v>
      </c>
      <c r="BR6" s="39"/>
      <c r="BS6" s="173">
        <v>0.58457271816209344</v>
      </c>
      <c r="BT6" s="42">
        <v>0.54207093072568147</v>
      </c>
      <c r="BU6" s="42">
        <v>-0.51142076552915394</v>
      </c>
      <c r="BV6" s="42">
        <v>-0.21597301886744391</v>
      </c>
      <c r="BW6" s="42">
        <v>0.25913192371685922</v>
      </c>
      <c r="BX6" s="42">
        <v>0.36837922923369781</v>
      </c>
      <c r="BY6" s="42">
        <v>3.8851141700945391E-2</v>
      </c>
      <c r="BZ6" s="42">
        <v>0.18300021163356739</v>
      </c>
      <c r="CA6" s="42">
        <v>-9.87120537077254E-2</v>
      </c>
      <c r="CB6" s="42">
        <v>-0.2545454795186779</v>
      </c>
      <c r="CC6" s="42">
        <v>0.6315909900975718</v>
      </c>
      <c r="CD6" s="42">
        <v>-0.27289685993892143</v>
      </c>
      <c r="CE6" s="42">
        <v>0.2555759556778221</v>
      </c>
      <c r="CF6" s="42">
        <v>-0.14209876597500481</v>
      </c>
      <c r="CG6" s="42">
        <v>9.3973342012190431E-2</v>
      </c>
      <c r="CH6" s="42">
        <v>-0.1598044767223431</v>
      </c>
      <c r="CI6" s="42">
        <v>1.8184910982135261E-2</v>
      </c>
      <c r="CJ6" s="42">
        <v>0.37414208801980808</v>
      </c>
      <c r="CK6" s="42">
        <v>-5.1600135816889381E-2</v>
      </c>
      <c r="CL6" s="80"/>
      <c r="CM6" s="63">
        <v>8.6443257151905914E-2</v>
      </c>
      <c r="CN6" s="64">
        <v>1.0754276155352192</v>
      </c>
    </row>
    <row r="7" spans="1:92" ht="12" x14ac:dyDescent="0.3">
      <c r="A7" s="35" t="s">
        <v>108</v>
      </c>
      <c r="B7" s="98">
        <v>5</v>
      </c>
      <c r="C7" s="59">
        <v>6</v>
      </c>
      <c r="D7" s="59">
        <v>5</v>
      </c>
      <c r="E7" s="37">
        <v>12</v>
      </c>
      <c r="F7" s="37">
        <v>4</v>
      </c>
      <c r="G7" s="37">
        <v>10</v>
      </c>
      <c r="H7" s="37">
        <v>7</v>
      </c>
      <c r="I7" s="37">
        <v>11</v>
      </c>
      <c r="J7" s="37">
        <v>8</v>
      </c>
      <c r="K7" s="37">
        <v>9</v>
      </c>
      <c r="L7" s="37">
        <v>5</v>
      </c>
      <c r="M7" s="37">
        <v>24</v>
      </c>
      <c r="N7" s="37">
        <v>16</v>
      </c>
      <c r="O7" s="37">
        <v>14</v>
      </c>
      <c r="P7" s="37">
        <v>4</v>
      </c>
      <c r="Q7" s="37">
        <v>21</v>
      </c>
      <c r="R7" s="37">
        <v>16</v>
      </c>
      <c r="S7" s="37">
        <v>18</v>
      </c>
      <c r="T7" s="37">
        <v>12</v>
      </c>
      <c r="U7" s="37">
        <v>23</v>
      </c>
      <c r="V7" s="78"/>
      <c r="W7" s="60">
        <v>2018</v>
      </c>
      <c r="X7" s="39"/>
      <c r="Y7" s="184">
        <v>197.94593579447988</v>
      </c>
      <c r="Z7" s="79">
        <v>151.31173753491674</v>
      </c>
      <c r="AA7" s="79">
        <v>110.56319568475917</v>
      </c>
      <c r="AB7" s="79">
        <v>169.61099146962167</v>
      </c>
      <c r="AC7" s="79">
        <v>195.53126837734959</v>
      </c>
      <c r="AD7" s="79">
        <v>167.50410369719793</v>
      </c>
      <c r="AE7" s="79">
        <v>168.37386489669353</v>
      </c>
      <c r="AF7" s="79">
        <v>127.94607491476798</v>
      </c>
      <c r="AG7" s="79">
        <v>167.12360574146859</v>
      </c>
      <c r="AH7" s="79">
        <v>159.51906803727792</v>
      </c>
      <c r="AI7" s="79">
        <v>157.21128820320598</v>
      </c>
      <c r="AJ7" s="79">
        <v>92.95354869831985</v>
      </c>
      <c r="AK7" s="79">
        <v>109.50053936399365</v>
      </c>
      <c r="AL7" s="79">
        <v>109.61333503139764</v>
      </c>
      <c r="AM7" s="79">
        <v>120.194170884237</v>
      </c>
      <c r="AN7" s="79">
        <v>87.133269505434669</v>
      </c>
      <c r="AO7" s="79">
        <v>81.947292953680332</v>
      </c>
      <c r="AP7" s="79">
        <v>92.362187799997912</v>
      </c>
      <c r="AQ7" s="79">
        <v>84.394216936098374</v>
      </c>
      <c r="AR7" s="79">
        <v>76.680731431764983</v>
      </c>
      <c r="AS7" s="80"/>
      <c r="AT7" s="60">
        <v>2023</v>
      </c>
      <c r="AU7" s="39"/>
      <c r="AV7" s="184">
        <v>46.634198259563135</v>
      </c>
      <c r="AW7" s="79">
        <v>40.748541850157579</v>
      </c>
      <c r="AX7" s="79">
        <v>-59.047795784862501</v>
      </c>
      <c r="AY7" s="79">
        <v>-25.920276907727924</v>
      </c>
      <c r="AZ7" s="79">
        <v>28.027164680151657</v>
      </c>
      <c r="BA7" s="79">
        <v>-0.86976119949559916</v>
      </c>
      <c r="BB7" s="79">
        <v>40.427789981925557</v>
      </c>
      <c r="BC7" s="79">
        <v>-39.177530826700618</v>
      </c>
      <c r="BD7" s="79">
        <v>7.6045377041906761</v>
      </c>
      <c r="BE7" s="79">
        <v>2.3077798340719369</v>
      </c>
      <c r="BF7" s="79">
        <v>64.257739504886132</v>
      </c>
      <c r="BG7" s="79">
        <v>-16.546990665673803</v>
      </c>
      <c r="BH7" s="79">
        <v>-0.1127956674039865</v>
      </c>
      <c r="BI7" s="79">
        <v>-10.580835852839357</v>
      </c>
      <c r="BJ7" s="79">
        <v>33.060901378802328</v>
      </c>
      <c r="BK7" s="79">
        <v>5.1859765517543366</v>
      </c>
      <c r="BL7" s="79">
        <v>-10.41489484631758</v>
      </c>
      <c r="BM7" s="79">
        <v>7.9679708638995379</v>
      </c>
      <c r="BN7" s="79">
        <v>7.7134855043333914</v>
      </c>
      <c r="BO7" s="81"/>
      <c r="BP7" s="119">
        <v>6.3823791769849949</v>
      </c>
      <c r="BQ7" s="120">
        <v>121.2652043627149</v>
      </c>
      <c r="BR7" s="39"/>
      <c r="BS7" s="173">
        <v>0.30819947625544786</v>
      </c>
      <c r="BT7" s="42">
        <v>0.36855430595856631</v>
      </c>
      <c r="BU7" s="42">
        <v>-0.34813661115493399</v>
      </c>
      <c r="BV7" s="42">
        <v>-0.13256333435993062</v>
      </c>
      <c r="BW7" s="42">
        <v>0.16732225695686354</v>
      </c>
      <c r="BX7" s="42">
        <v>-5.1656544204722321E-3</v>
      </c>
      <c r="BY7" s="42">
        <v>0.31597522635107622</v>
      </c>
      <c r="BZ7" s="42">
        <v>-0.23442248420193967</v>
      </c>
      <c r="CA7" s="42">
        <v>4.7671653287327143E-2</v>
      </c>
      <c r="CB7" s="42">
        <v>1.4679479192925227E-2</v>
      </c>
      <c r="CC7" s="42">
        <v>0.69128871791042878</v>
      </c>
      <c r="CD7" s="42">
        <v>-0.15111332566746094</v>
      </c>
      <c r="CE7" s="42">
        <v>-1.0290323469464013E-3</v>
      </c>
      <c r="CF7" s="42">
        <v>-8.8031189657525988E-2</v>
      </c>
      <c r="CG7" s="42">
        <v>0.37942913845027082</v>
      </c>
      <c r="CH7" s="42">
        <v>6.3284293657944746E-2</v>
      </c>
      <c r="CI7" s="42">
        <v>-0.1127614567648626</v>
      </c>
      <c r="CJ7" s="42">
        <v>9.4413706924169061E-2</v>
      </c>
      <c r="CK7" s="42">
        <v>0.10059222649952559</v>
      </c>
      <c r="CL7" s="80"/>
      <c r="CM7" s="63">
        <v>7.7799336466867E-2</v>
      </c>
      <c r="CN7" s="64">
        <v>1.5814299381145549</v>
      </c>
    </row>
    <row r="8" spans="1:92" ht="12" x14ac:dyDescent="0.3">
      <c r="A8" s="35" t="s">
        <v>106</v>
      </c>
      <c r="B8" s="98">
        <v>6</v>
      </c>
      <c r="C8" s="59">
        <v>17</v>
      </c>
      <c r="D8" s="59"/>
      <c r="E8" s="37">
        <v>19</v>
      </c>
      <c r="F8" s="37">
        <v>44</v>
      </c>
      <c r="G8" s="37">
        <v>42</v>
      </c>
      <c r="H8" s="37">
        <v>28</v>
      </c>
      <c r="I8" s="37">
        <v>35</v>
      </c>
      <c r="J8" s="37">
        <v>52</v>
      </c>
      <c r="K8" s="37">
        <v>1</v>
      </c>
      <c r="L8" s="37">
        <v>16</v>
      </c>
      <c r="M8" s="37">
        <v>30</v>
      </c>
      <c r="N8" s="37">
        <v>36</v>
      </c>
      <c r="O8" s="37">
        <v>42</v>
      </c>
      <c r="P8" s="37">
        <v>18</v>
      </c>
      <c r="Q8" s="37">
        <v>7</v>
      </c>
      <c r="R8" s="37">
        <v>25</v>
      </c>
      <c r="S8" s="37">
        <v>37</v>
      </c>
      <c r="T8" s="37">
        <v>35</v>
      </c>
      <c r="U8" s="37">
        <v>33</v>
      </c>
      <c r="V8" s="78"/>
      <c r="W8" s="60">
        <v>2013</v>
      </c>
      <c r="X8" s="39"/>
      <c r="Y8" s="184">
        <v>165.36633364851468</v>
      </c>
      <c r="Z8" s="79">
        <v>122.90927783873725</v>
      </c>
      <c r="AA8" s="79"/>
      <c r="AB8" s="79">
        <v>135.48893942538047</v>
      </c>
      <c r="AC8" s="79">
        <v>81.998987557310159</v>
      </c>
      <c r="AD8" s="79">
        <v>81.730773536500053</v>
      </c>
      <c r="AE8" s="79">
        <v>96.015341806161473</v>
      </c>
      <c r="AF8" s="79">
        <v>84.566533161811336</v>
      </c>
      <c r="AG8" s="79">
        <v>76.172465989755366</v>
      </c>
      <c r="AH8" s="79">
        <v>233.81782053552979</v>
      </c>
      <c r="AI8" s="79">
        <v>111.41242932815678</v>
      </c>
      <c r="AJ8" s="79">
        <v>85.745221655102156</v>
      </c>
      <c r="AK8" s="79">
        <v>80.031188011381261</v>
      </c>
      <c r="AL8" s="79">
        <v>75.116549604639061</v>
      </c>
      <c r="AM8" s="79">
        <v>97.57138400775014</v>
      </c>
      <c r="AN8" s="79">
        <v>123.84896480316273</v>
      </c>
      <c r="AO8" s="79">
        <v>75.871719523720571</v>
      </c>
      <c r="AP8" s="79">
        <v>63.651328822019224</v>
      </c>
      <c r="AQ8" s="79">
        <v>62.295571463452141</v>
      </c>
      <c r="AR8" s="79">
        <v>69.047996097707937</v>
      </c>
      <c r="AS8" s="80"/>
      <c r="AT8" s="60">
        <v>2013</v>
      </c>
      <c r="AU8" s="39"/>
      <c r="AV8" s="184">
        <v>42.45705580977743</v>
      </c>
      <c r="AW8" s="79">
        <v>122.90927783873725</v>
      </c>
      <c r="AX8" s="79">
        <v>-135.48893942538047</v>
      </c>
      <c r="AY8" s="79">
        <v>53.489951868070307</v>
      </c>
      <c r="AZ8" s="79">
        <v>0.26821402081010604</v>
      </c>
      <c r="BA8" s="79">
        <v>-14.28456826966142</v>
      </c>
      <c r="BB8" s="79">
        <v>11.448808644350137</v>
      </c>
      <c r="BC8" s="79">
        <v>8.3940671720559692</v>
      </c>
      <c r="BD8" s="79">
        <v>-157.64535454577441</v>
      </c>
      <c r="BE8" s="79">
        <v>122.40539120737301</v>
      </c>
      <c r="BF8" s="79">
        <v>25.667207673054619</v>
      </c>
      <c r="BG8" s="79">
        <v>5.7140336437208958</v>
      </c>
      <c r="BH8" s="79">
        <v>4.9146384067421991</v>
      </c>
      <c r="BI8" s="79">
        <v>-22.454834403111079</v>
      </c>
      <c r="BJ8" s="79">
        <v>-26.27758079541259</v>
      </c>
      <c r="BK8" s="79">
        <v>47.977245279442158</v>
      </c>
      <c r="BL8" s="79">
        <v>12.220390701701348</v>
      </c>
      <c r="BM8" s="79">
        <v>1.3557573585670823</v>
      </c>
      <c r="BN8" s="79">
        <v>-6.7524246342557959</v>
      </c>
      <c r="BO8" s="81"/>
      <c r="BP8" s="119">
        <v>5.0693861868845671</v>
      </c>
      <c r="BQ8" s="120">
        <v>96.318337550806746</v>
      </c>
      <c r="BR8" s="39"/>
      <c r="BS8" s="173">
        <v>0.34543410030838428</v>
      </c>
      <c r="BT8" s="42"/>
      <c r="BU8" s="42">
        <v>-1</v>
      </c>
      <c r="BV8" s="42">
        <v>0.65232454035710474</v>
      </c>
      <c r="BW8" s="42">
        <v>3.281677258203386E-3</v>
      </c>
      <c r="BX8" s="42">
        <v>-0.14877381052810823</v>
      </c>
      <c r="BY8" s="42">
        <v>0.13538226312817803</v>
      </c>
      <c r="BZ8" s="42">
        <v>0.11019818070725074</v>
      </c>
      <c r="CA8" s="42">
        <v>-0.67422300911328281</v>
      </c>
      <c r="CB8" s="42">
        <v>1.0986690797921415</v>
      </c>
      <c r="CC8" s="42">
        <v>0.29934271761868292</v>
      </c>
      <c r="CD8" s="42">
        <v>7.139758618737857E-2</v>
      </c>
      <c r="CE8" s="42">
        <v>6.5426839126789149E-2</v>
      </c>
      <c r="CF8" s="42">
        <v>-0.23013750016426415</v>
      </c>
      <c r="CG8" s="42">
        <v>-0.21217440805562182</v>
      </c>
      <c r="CH8" s="42">
        <v>0.632346882087502</v>
      </c>
      <c r="CI8" s="42">
        <v>0.19198956137855028</v>
      </c>
      <c r="CJ8" s="42">
        <v>2.1763302377962424E-2</v>
      </c>
      <c r="CK8" s="42">
        <v>-9.7793202060500461E-2</v>
      </c>
      <c r="CL8" s="80"/>
      <c r="CM8" s="63">
        <v>7.0247488911463929E-2</v>
      </c>
      <c r="CN8" s="64">
        <v>1.3949476160685284</v>
      </c>
    </row>
    <row r="9" spans="1:92" ht="12" x14ac:dyDescent="0.3">
      <c r="A9" s="35" t="s">
        <v>186</v>
      </c>
      <c r="B9" s="98">
        <v>7</v>
      </c>
      <c r="C9" s="59">
        <v>5</v>
      </c>
      <c r="D9" s="59">
        <v>18</v>
      </c>
      <c r="E9" s="37">
        <v>16</v>
      </c>
      <c r="F9" s="37">
        <v>20</v>
      </c>
      <c r="G9" s="37">
        <v>19</v>
      </c>
      <c r="H9" s="37">
        <v>14</v>
      </c>
      <c r="I9" s="37">
        <v>18</v>
      </c>
      <c r="J9" s="37">
        <v>25</v>
      </c>
      <c r="K9" s="37">
        <v>24</v>
      </c>
      <c r="L9" s="37">
        <v>21</v>
      </c>
      <c r="M9" s="37">
        <v>15</v>
      </c>
      <c r="N9" s="37">
        <v>25</v>
      </c>
      <c r="O9" s="37">
        <v>28</v>
      </c>
      <c r="P9" s="37">
        <v>23</v>
      </c>
      <c r="Q9" s="37">
        <v>20</v>
      </c>
      <c r="R9" s="37">
        <v>13</v>
      </c>
      <c r="S9" s="37">
        <v>19</v>
      </c>
      <c r="T9" s="37">
        <v>16</v>
      </c>
      <c r="U9" s="37">
        <v>13</v>
      </c>
      <c r="V9" s="78"/>
      <c r="W9" s="60">
        <v>2022</v>
      </c>
      <c r="X9" s="39"/>
      <c r="Y9" s="184">
        <v>161.6209007493099</v>
      </c>
      <c r="Z9" s="79">
        <v>152.30319897561844</v>
      </c>
      <c r="AA9" s="79">
        <v>73.395555830983966</v>
      </c>
      <c r="AB9" s="79">
        <v>143.78198742101108</v>
      </c>
      <c r="AC9" s="79">
        <v>114.6803144973297</v>
      </c>
      <c r="AD9" s="79">
        <v>119.16797027846128</v>
      </c>
      <c r="AE9" s="79">
        <v>120.41918338084692</v>
      </c>
      <c r="AF9" s="79">
        <v>112.41271138429019</v>
      </c>
      <c r="AG9" s="79">
        <v>105.8194686750424</v>
      </c>
      <c r="AH9" s="79">
        <v>115.50440907892671</v>
      </c>
      <c r="AI9" s="79">
        <v>103.78497162939479</v>
      </c>
      <c r="AJ9" s="79">
        <v>101.38495212768319</v>
      </c>
      <c r="AK9" s="79">
        <v>93.807813646965684</v>
      </c>
      <c r="AL9" s="79">
        <v>91.44262910397444</v>
      </c>
      <c r="AM9" s="79">
        <v>89.851926856531236</v>
      </c>
      <c r="AN9" s="79">
        <v>87.934057466951145</v>
      </c>
      <c r="AO9" s="79">
        <v>91.492257661674941</v>
      </c>
      <c r="AP9" s="79">
        <v>90.487083613600973</v>
      </c>
      <c r="AQ9" s="79">
        <v>78.827447300471007</v>
      </c>
      <c r="AR9" s="79">
        <v>82.267658440744029</v>
      </c>
      <c r="AS9" s="80"/>
      <c r="AT9" s="60">
        <v>2023</v>
      </c>
      <c r="AU9" s="39"/>
      <c r="AV9" s="184">
        <v>9.3177017736914536</v>
      </c>
      <c r="AW9" s="79">
        <v>78.907643144634477</v>
      </c>
      <c r="AX9" s="79">
        <v>-70.386431590027115</v>
      </c>
      <c r="AY9" s="79">
        <v>29.101672923681377</v>
      </c>
      <c r="AZ9" s="79">
        <v>-4.4876557811315791</v>
      </c>
      <c r="BA9" s="79">
        <v>-1.2512131023856341</v>
      </c>
      <c r="BB9" s="79">
        <v>8.0064719965567264</v>
      </c>
      <c r="BC9" s="79">
        <v>6.5932427092477894</v>
      </c>
      <c r="BD9" s="79">
        <v>-9.6849404038843119</v>
      </c>
      <c r="BE9" s="79">
        <v>11.719437449531924</v>
      </c>
      <c r="BF9" s="79">
        <v>2.4000195017115971</v>
      </c>
      <c r="BG9" s="79">
        <v>7.5771384807175082</v>
      </c>
      <c r="BH9" s="79">
        <v>2.3651845429912441</v>
      </c>
      <c r="BI9" s="79">
        <v>1.590702247443204</v>
      </c>
      <c r="BJ9" s="79">
        <v>1.9178693895800905</v>
      </c>
      <c r="BK9" s="79">
        <v>-3.5582001947237956</v>
      </c>
      <c r="BL9" s="79">
        <v>1.0051740480739682</v>
      </c>
      <c r="BM9" s="79">
        <v>11.659636313129965</v>
      </c>
      <c r="BN9" s="79">
        <v>-3.4402111402730213</v>
      </c>
      <c r="BO9" s="81"/>
      <c r="BP9" s="119">
        <v>4.1764864372929402</v>
      </c>
      <c r="BQ9" s="120">
        <v>79.353242308565868</v>
      </c>
      <c r="BR9" s="39"/>
      <c r="BS9" s="173">
        <v>6.1178634699479151E-2</v>
      </c>
      <c r="BT9" s="42">
        <v>1.0751011045729228</v>
      </c>
      <c r="BU9" s="42">
        <v>-0.48953580940515951</v>
      </c>
      <c r="BV9" s="42">
        <v>0.25376345584018267</v>
      </c>
      <c r="BW9" s="42">
        <v>-3.7658237953077656E-2</v>
      </c>
      <c r="BX9" s="42">
        <v>-1.039047988249886E-2</v>
      </c>
      <c r="BY9" s="42">
        <v>7.1223902510331616E-2</v>
      </c>
      <c r="BZ9" s="42">
        <v>6.2306518751240159E-2</v>
      </c>
      <c r="CA9" s="42">
        <v>-8.3849097026818975E-2</v>
      </c>
      <c r="CB9" s="42">
        <v>0.11292037050779191</v>
      </c>
      <c r="CC9" s="42">
        <v>2.3672344379953358E-2</v>
      </c>
      <c r="CD9" s="42">
        <v>8.0772999456454109E-2</v>
      </c>
      <c r="CE9" s="42">
        <v>2.5865229009348845E-2</v>
      </c>
      <c r="CF9" s="42">
        <v>1.7703596384561759E-2</v>
      </c>
      <c r="CG9" s="42">
        <v>2.1810313828642514E-2</v>
      </c>
      <c r="CH9" s="42">
        <v>-3.8890724588757086E-2</v>
      </c>
      <c r="CI9" s="42">
        <v>1.1108480989024727E-2</v>
      </c>
      <c r="CJ9" s="42">
        <v>0.14791340722586477</v>
      </c>
      <c r="CK9" s="42">
        <v>-4.181729741039053E-2</v>
      </c>
      <c r="CL9" s="80"/>
      <c r="CM9" s="63">
        <v>6.6484142731005044E-2</v>
      </c>
      <c r="CN9" s="64">
        <v>0.96457397490804531</v>
      </c>
    </row>
    <row r="10" spans="1:92" ht="12" x14ac:dyDescent="0.3">
      <c r="A10" s="35" t="s">
        <v>284</v>
      </c>
      <c r="B10" s="98">
        <v>8</v>
      </c>
      <c r="C10" s="59">
        <v>9</v>
      </c>
      <c r="D10" s="59">
        <v>7</v>
      </c>
      <c r="E10" s="37">
        <v>17</v>
      </c>
      <c r="F10" s="37">
        <v>14</v>
      </c>
      <c r="G10" s="37">
        <v>14</v>
      </c>
      <c r="H10" s="37">
        <v>30</v>
      </c>
      <c r="I10" s="37">
        <v>5</v>
      </c>
      <c r="J10" s="37">
        <v>36</v>
      </c>
      <c r="K10" s="37">
        <v>33</v>
      </c>
      <c r="L10" s="37">
        <v>29</v>
      </c>
      <c r="M10" s="37">
        <v>31</v>
      </c>
      <c r="N10" s="37">
        <v>37</v>
      </c>
      <c r="O10" s="37">
        <v>16</v>
      </c>
      <c r="P10" s="37">
        <v>27</v>
      </c>
      <c r="Q10" s="37">
        <v>18</v>
      </c>
      <c r="R10" s="37">
        <v>28</v>
      </c>
      <c r="S10" s="37">
        <v>34</v>
      </c>
      <c r="T10" s="37">
        <v>37</v>
      </c>
      <c r="U10" s="37">
        <v>25</v>
      </c>
      <c r="V10" s="78"/>
      <c r="W10" s="60">
        <v>2015</v>
      </c>
      <c r="X10" s="39"/>
      <c r="Y10" s="184">
        <v>158.19179890284096</v>
      </c>
      <c r="Z10" s="79">
        <v>145.04471231443233</v>
      </c>
      <c r="AA10" s="79">
        <v>94.489945163290955</v>
      </c>
      <c r="AB10" s="79">
        <v>140.71865435170949</v>
      </c>
      <c r="AC10" s="79">
        <v>123.40094876240248</v>
      </c>
      <c r="AD10" s="79">
        <v>128.70693542668221</v>
      </c>
      <c r="AE10" s="79">
        <v>93.654354166221566</v>
      </c>
      <c r="AF10" s="79">
        <v>178.55766031182162</v>
      </c>
      <c r="AG10" s="79">
        <v>89.910814862685413</v>
      </c>
      <c r="AH10" s="79">
        <v>98.0844976912026</v>
      </c>
      <c r="AI10" s="79">
        <v>93.041131926764109</v>
      </c>
      <c r="AJ10" s="79">
        <v>85.480411373082248</v>
      </c>
      <c r="AK10" s="79">
        <v>79.667218156964211</v>
      </c>
      <c r="AL10" s="79">
        <v>108.18996359429933</v>
      </c>
      <c r="AM10" s="79">
        <v>85.851468192675725</v>
      </c>
      <c r="AN10" s="79">
        <v>89.872392787658583</v>
      </c>
      <c r="AO10" s="79">
        <v>73.780741946651204</v>
      </c>
      <c r="AP10" s="79">
        <v>64.480925572956963</v>
      </c>
      <c r="AQ10" s="79">
        <v>61.226910053335047</v>
      </c>
      <c r="AR10" s="79">
        <v>75.65880927291488</v>
      </c>
      <c r="AS10" s="80"/>
      <c r="AT10" s="60">
        <v>2015</v>
      </c>
      <c r="AU10" s="39"/>
      <c r="AV10" s="184">
        <v>13.147086588408627</v>
      </c>
      <c r="AW10" s="79">
        <v>50.554767151141377</v>
      </c>
      <c r="AX10" s="79">
        <v>-46.228709188418534</v>
      </c>
      <c r="AY10" s="79">
        <v>17.31770558930701</v>
      </c>
      <c r="AZ10" s="79">
        <v>-5.3059866642797289</v>
      </c>
      <c r="BA10" s="79">
        <v>35.052581260460641</v>
      </c>
      <c r="BB10" s="79">
        <v>-84.903306145600055</v>
      </c>
      <c r="BC10" s="79">
        <v>88.646845449136208</v>
      </c>
      <c r="BD10" s="79">
        <v>-8.1736828285171867</v>
      </c>
      <c r="BE10" s="79">
        <v>5.0433657644384908</v>
      </c>
      <c r="BF10" s="79">
        <v>7.5607205536818611</v>
      </c>
      <c r="BG10" s="79">
        <v>5.8131932161180373</v>
      </c>
      <c r="BH10" s="79">
        <v>-28.522745437335118</v>
      </c>
      <c r="BI10" s="79">
        <v>22.338495401623604</v>
      </c>
      <c r="BJ10" s="79">
        <v>-4.0209245949828585</v>
      </c>
      <c r="BK10" s="79">
        <v>16.091650841007379</v>
      </c>
      <c r="BL10" s="79">
        <v>9.2998163736942416</v>
      </c>
      <c r="BM10" s="79">
        <v>3.254015519621916</v>
      </c>
      <c r="BN10" s="79">
        <v>-14.431899219579833</v>
      </c>
      <c r="BO10" s="81"/>
      <c r="BP10" s="119">
        <v>4.3438415594697934</v>
      </c>
      <c r="BQ10" s="120">
        <v>82.532989629926078</v>
      </c>
      <c r="BR10" s="39"/>
      <c r="BS10" s="173">
        <v>9.0641612359559698E-2</v>
      </c>
      <c r="BT10" s="42">
        <v>0.53502800815236107</v>
      </c>
      <c r="BU10" s="42">
        <v>-0.32851869854351645</v>
      </c>
      <c r="BV10" s="42">
        <v>0.14033689175802611</v>
      </c>
      <c r="BW10" s="42">
        <v>-4.1225336044942829E-2</v>
      </c>
      <c r="BX10" s="42">
        <v>0.37427604485156007</v>
      </c>
      <c r="BY10" s="42">
        <v>-0.47549517616511316</v>
      </c>
      <c r="BZ10" s="42">
        <v>0.98594196465153194</v>
      </c>
      <c r="CA10" s="42">
        <v>-8.333307526588174E-2</v>
      </c>
      <c r="CB10" s="42">
        <v>5.4205765342669077E-2</v>
      </c>
      <c r="CC10" s="42">
        <v>8.8449744593329438E-2</v>
      </c>
      <c r="CD10" s="42">
        <v>7.2968447381513979E-2</v>
      </c>
      <c r="CE10" s="42">
        <v>-0.26363577997208998</v>
      </c>
      <c r="CF10" s="42">
        <v>0.26019934046427151</v>
      </c>
      <c r="CG10" s="42">
        <v>-4.4740375439686897E-2</v>
      </c>
      <c r="CH10" s="42">
        <v>0.21810096261491663</v>
      </c>
      <c r="CI10" s="42">
        <v>0.14422585114991815</v>
      </c>
      <c r="CJ10" s="42">
        <v>5.3146819213762742E-2</v>
      </c>
      <c r="CK10" s="42">
        <v>-0.1907497535088265</v>
      </c>
      <c r="CL10" s="80"/>
      <c r="CM10" s="63">
        <v>8.3674908294387521E-2</v>
      </c>
      <c r="CN10" s="64">
        <v>1.0908576334080915</v>
      </c>
    </row>
    <row r="11" spans="1:92" ht="12" x14ac:dyDescent="0.3">
      <c r="A11" s="35" t="s">
        <v>14</v>
      </c>
      <c r="B11" s="98">
        <v>9</v>
      </c>
      <c r="C11" s="59">
        <v>7</v>
      </c>
      <c r="D11" s="59">
        <v>6</v>
      </c>
      <c r="E11" s="37">
        <v>15</v>
      </c>
      <c r="F11" s="37">
        <v>12</v>
      </c>
      <c r="G11" s="37">
        <v>24</v>
      </c>
      <c r="H11" s="37">
        <v>12</v>
      </c>
      <c r="I11" s="37">
        <v>13</v>
      </c>
      <c r="J11" s="37">
        <v>14</v>
      </c>
      <c r="K11" s="37">
        <v>11</v>
      </c>
      <c r="L11" s="37">
        <v>11</v>
      </c>
      <c r="M11" s="37">
        <v>5</v>
      </c>
      <c r="N11" s="37">
        <v>8</v>
      </c>
      <c r="O11" s="37">
        <v>11</v>
      </c>
      <c r="P11" s="37">
        <v>7</v>
      </c>
      <c r="Q11" s="37">
        <v>12</v>
      </c>
      <c r="R11" s="37">
        <v>11</v>
      </c>
      <c r="S11" s="37">
        <v>20</v>
      </c>
      <c r="T11" s="37">
        <v>8</v>
      </c>
      <c r="U11" s="37">
        <v>9</v>
      </c>
      <c r="V11" s="78"/>
      <c r="W11" s="60">
        <v>2011</v>
      </c>
      <c r="X11" s="39"/>
      <c r="Y11" s="184">
        <v>154.90942563878986</v>
      </c>
      <c r="Z11" s="79">
        <v>149.82447204207119</v>
      </c>
      <c r="AA11" s="79">
        <v>94.889349829454247</v>
      </c>
      <c r="AB11" s="79">
        <v>150.89571276733739</v>
      </c>
      <c r="AC11" s="79">
        <v>127.25180362526184</v>
      </c>
      <c r="AD11" s="79">
        <v>108.26031396422938</v>
      </c>
      <c r="AE11" s="79">
        <v>127.7064080718914</v>
      </c>
      <c r="AF11" s="79">
        <v>120.93008603643852</v>
      </c>
      <c r="AG11" s="79">
        <v>130.07408325230247</v>
      </c>
      <c r="AH11" s="79">
        <v>143.72909462307248</v>
      </c>
      <c r="AI11" s="79">
        <v>129.7473293130779</v>
      </c>
      <c r="AJ11" s="79">
        <v>149.37283010940365</v>
      </c>
      <c r="AK11" s="79">
        <v>125.01366500146935</v>
      </c>
      <c r="AL11" s="79">
        <v>121.96844759182177</v>
      </c>
      <c r="AM11" s="79">
        <v>117.30551797122624</v>
      </c>
      <c r="AN11" s="79">
        <v>108.41475241282969</v>
      </c>
      <c r="AO11" s="79">
        <v>93.099102640451576</v>
      </c>
      <c r="AP11" s="79">
        <v>88.672315286869079</v>
      </c>
      <c r="AQ11" s="79">
        <v>94.420480340047632</v>
      </c>
      <c r="AR11" s="79">
        <v>89.804367105848556</v>
      </c>
      <c r="AS11" s="80"/>
      <c r="AT11" s="60">
        <v>2023</v>
      </c>
      <c r="AU11" s="39"/>
      <c r="AV11" s="184">
        <v>5.0849535967186625</v>
      </c>
      <c r="AW11" s="79">
        <v>54.935122212616946</v>
      </c>
      <c r="AX11" s="79">
        <v>-56.006362937883139</v>
      </c>
      <c r="AY11" s="79">
        <v>23.643909142075543</v>
      </c>
      <c r="AZ11" s="79">
        <v>18.99148966103246</v>
      </c>
      <c r="BA11" s="79">
        <v>-19.44609410766202</v>
      </c>
      <c r="BB11" s="79">
        <v>6.7763220354528784</v>
      </c>
      <c r="BC11" s="79">
        <v>-9.1439972158639478</v>
      </c>
      <c r="BD11" s="79">
        <v>-13.655011370770012</v>
      </c>
      <c r="BE11" s="79">
        <v>13.981765309994586</v>
      </c>
      <c r="BF11" s="79">
        <v>-19.625500796325753</v>
      </c>
      <c r="BG11" s="79">
        <v>24.359165107934302</v>
      </c>
      <c r="BH11" s="79">
        <v>3.0452174096475773</v>
      </c>
      <c r="BI11" s="79">
        <v>4.6629296205955342</v>
      </c>
      <c r="BJ11" s="79">
        <v>8.8907655583965521</v>
      </c>
      <c r="BK11" s="79">
        <v>15.315649772378109</v>
      </c>
      <c r="BL11" s="79">
        <v>4.4267873535824975</v>
      </c>
      <c r="BM11" s="79">
        <v>-5.7481650531785533</v>
      </c>
      <c r="BN11" s="79">
        <v>4.6161132341990765</v>
      </c>
      <c r="BO11" s="81"/>
      <c r="BP11" s="119">
        <v>3.426582028049542</v>
      </c>
      <c r="BQ11" s="120">
        <v>65.1050585329413</v>
      </c>
      <c r="BR11" s="39"/>
      <c r="BS11" s="173">
        <v>3.3939406075736311E-2</v>
      </c>
      <c r="BT11" s="42">
        <v>0.57893875668188777</v>
      </c>
      <c r="BU11" s="42">
        <v>-0.37115940480189824</v>
      </c>
      <c r="BV11" s="42">
        <v>0.18580411804380725</v>
      </c>
      <c r="BW11" s="42">
        <v>0.17542429876295662</v>
      </c>
      <c r="BX11" s="42">
        <v>-0.15227187422509747</v>
      </c>
      <c r="BY11" s="42">
        <v>5.6035038571055296E-2</v>
      </c>
      <c r="BZ11" s="42">
        <v>-7.0298379102372688E-2</v>
      </c>
      <c r="CA11" s="42">
        <v>-9.5005199932415074E-2</v>
      </c>
      <c r="CB11" s="42">
        <v>0.10776148830205856</v>
      </c>
      <c r="CC11" s="42">
        <v>-0.13138601432370023</v>
      </c>
      <c r="CD11" s="42">
        <v>0.19485201963839716</v>
      </c>
      <c r="CE11" s="42">
        <v>2.4967255628592255E-2</v>
      </c>
      <c r="CF11" s="42">
        <v>3.9750300763680135E-2</v>
      </c>
      <c r="CG11" s="42">
        <v>8.2006971934424966E-2</v>
      </c>
      <c r="CH11" s="42">
        <v>0.16450910199990965</v>
      </c>
      <c r="CI11" s="42">
        <v>4.9922992754402928E-2</v>
      </c>
      <c r="CJ11" s="42">
        <v>-6.0878371222821692E-2</v>
      </c>
      <c r="CK11" s="42">
        <v>5.1401879251131044E-2</v>
      </c>
      <c r="CL11" s="80"/>
      <c r="CM11" s="63">
        <v>4.5490230778933397E-2</v>
      </c>
      <c r="CN11" s="64">
        <v>0.72496539568287099</v>
      </c>
    </row>
    <row r="12" spans="1:92" ht="12" x14ac:dyDescent="0.3">
      <c r="A12" s="35" t="s">
        <v>13</v>
      </c>
      <c r="B12" s="98">
        <v>10</v>
      </c>
      <c r="C12" s="59">
        <v>20</v>
      </c>
      <c r="D12" s="59">
        <v>35</v>
      </c>
      <c r="E12" s="37">
        <v>26</v>
      </c>
      <c r="F12" s="37">
        <v>19</v>
      </c>
      <c r="G12" s="37">
        <v>26</v>
      </c>
      <c r="H12" s="37">
        <v>36</v>
      </c>
      <c r="I12" s="37">
        <v>44</v>
      </c>
      <c r="J12" s="37">
        <v>39</v>
      </c>
      <c r="K12" s="37">
        <v>40</v>
      </c>
      <c r="L12" s="37">
        <v>23</v>
      </c>
      <c r="M12" s="37">
        <v>18</v>
      </c>
      <c r="N12" s="37">
        <v>15</v>
      </c>
      <c r="O12" s="37">
        <v>26</v>
      </c>
      <c r="P12" s="37">
        <v>41</v>
      </c>
      <c r="Q12" s="37">
        <v>26</v>
      </c>
      <c r="R12" s="37">
        <v>33</v>
      </c>
      <c r="S12" s="37">
        <v>46</v>
      </c>
      <c r="T12" s="37">
        <v>30</v>
      </c>
      <c r="U12" s="37">
        <v>22</v>
      </c>
      <c r="V12" s="78"/>
      <c r="W12" s="60">
        <v>2023</v>
      </c>
      <c r="X12" s="39"/>
      <c r="Y12" s="184">
        <v>145.72572704182011</v>
      </c>
      <c r="Z12" s="79">
        <v>115.37658948049275</v>
      </c>
      <c r="AA12" s="79">
        <v>51.807211350049229</v>
      </c>
      <c r="AB12" s="79">
        <v>111.98895701742143</v>
      </c>
      <c r="AC12" s="79">
        <v>115.9155994081528</v>
      </c>
      <c r="AD12" s="79">
        <v>104.41971988482302</v>
      </c>
      <c r="AE12" s="79">
        <v>89.085065645890822</v>
      </c>
      <c r="AF12" s="79">
        <v>70.819707558161895</v>
      </c>
      <c r="AG12" s="79">
        <v>88.471227095385444</v>
      </c>
      <c r="AH12" s="79">
        <v>92.30544481107458</v>
      </c>
      <c r="AI12" s="79">
        <v>100.91986789378478</v>
      </c>
      <c r="AJ12" s="79">
        <v>99.183686069735856</v>
      </c>
      <c r="AK12" s="79">
        <v>112.66824677063009</v>
      </c>
      <c r="AL12" s="79">
        <v>99.683226937599343</v>
      </c>
      <c r="AM12" s="79">
        <v>66.149142909786974</v>
      </c>
      <c r="AN12" s="79">
        <v>82.980674072938285</v>
      </c>
      <c r="AO12" s="79">
        <v>66.525897387163013</v>
      </c>
      <c r="AP12" s="79">
        <v>55.495566065686333</v>
      </c>
      <c r="AQ12" s="79">
        <v>69.711016804799129</v>
      </c>
      <c r="AR12" s="79">
        <v>76.684991359253544</v>
      </c>
      <c r="AS12" s="80"/>
      <c r="AT12" s="60">
        <v>2023</v>
      </c>
      <c r="AU12" s="39"/>
      <c r="AV12" s="184">
        <v>30.349137561327353</v>
      </c>
      <c r="AW12" s="79">
        <v>63.569378130443525</v>
      </c>
      <c r="AX12" s="79">
        <v>-60.181745667372198</v>
      </c>
      <c r="AY12" s="79">
        <v>-3.9266423907313737</v>
      </c>
      <c r="AZ12" s="79">
        <v>11.495879523329776</v>
      </c>
      <c r="BA12" s="79">
        <v>15.334654238932202</v>
      </c>
      <c r="BB12" s="79">
        <v>18.265358087728927</v>
      </c>
      <c r="BC12" s="79">
        <v>-17.65151953722355</v>
      </c>
      <c r="BD12" s="79">
        <v>-3.8342177156891353</v>
      </c>
      <c r="BE12" s="79">
        <v>-8.6144230827102035</v>
      </c>
      <c r="BF12" s="79">
        <v>1.7361818240489271</v>
      </c>
      <c r="BG12" s="79">
        <v>-13.484560700894235</v>
      </c>
      <c r="BH12" s="79">
        <v>12.985019833030748</v>
      </c>
      <c r="BI12" s="79">
        <v>33.534084027812369</v>
      </c>
      <c r="BJ12" s="79">
        <v>-16.831531163151311</v>
      </c>
      <c r="BK12" s="79">
        <v>16.454776685775272</v>
      </c>
      <c r="BL12" s="79">
        <v>11.03033132147668</v>
      </c>
      <c r="BM12" s="79">
        <v>-14.215450739112796</v>
      </c>
      <c r="BN12" s="79">
        <v>-6.9739745544544149</v>
      </c>
      <c r="BO12" s="81"/>
      <c r="BP12" s="119">
        <v>3.6337229306613978</v>
      </c>
      <c r="BQ12" s="120">
        <v>69.040735682566563</v>
      </c>
      <c r="BR12" s="39"/>
      <c r="BS12" s="173">
        <v>0.26304415564700512</v>
      </c>
      <c r="BT12" s="42">
        <v>1.2270372497164552</v>
      </c>
      <c r="BU12" s="42">
        <v>-0.53739000049808572</v>
      </c>
      <c r="BV12" s="42">
        <v>-3.3875012602101906E-2</v>
      </c>
      <c r="BW12" s="42">
        <v>0.11009299331591738</v>
      </c>
      <c r="BX12" s="42">
        <v>0.1721349603073401</v>
      </c>
      <c r="BY12" s="42">
        <v>0.25791349212686576</v>
      </c>
      <c r="BZ12" s="42">
        <v>-0.19951706466320995</v>
      </c>
      <c r="CA12" s="42">
        <v>-4.1538369957880517E-2</v>
      </c>
      <c r="CB12" s="42">
        <v>-8.5359040419837218E-2</v>
      </c>
      <c r="CC12" s="42">
        <v>1.7504711640059734E-2</v>
      </c>
      <c r="CD12" s="42">
        <v>-0.11968377149194565</v>
      </c>
      <c r="CE12" s="42">
        <v>0.13026283590477306</v>
      </c>
      <c r="CF12" s="42">
        <v>0.5069466141616612</v>
      </c>
      <c r="CG12" s="42">
        <v>-0.20283676110363658</v>
      </c>
      <c r="CH12" s="42">
        <v>0.24734392668185823</v>
      </c>
      <c r="CI12" s="42">
        <v>0.19876058761921311</v>
      </c>
      <c r="CJ12" s="42">
        <v>-0.20391971585951907</v>
      </c>
      <c r="CK12" s="42">
        <v>-9.0943148468032864E-2</v>
      </c>
      <c r="CL12" s="80"/>
      <c r="CM12" s="63">
        <v>8.5051507476678917E-2</v>
      </c>
      <c r="CN12" s="64">
        <v>0.90031614346964961</v>
      </c>
    </row>
    <row r="13" spans="1:92" ht="12" x14ac:dyDescent="0.3">
      <c r="A13" s="35" t="s">
        <v>7</v>
      </c>
      <c r="B13" s="98">
        <v>11</v>
      </c>
      <c r="C13" s="59">
        <v>3</v>
      </c>
      <c r="D13" s="59">
        <v>16</v>
      </c>
      <c r="E13" s="37">
        <v>4</v>
      </c>
      <c r="F13" s="37">
        <v>30</v>
      </c>
      <c r="G13" s="37">
        <v>25</v>
      </c>
      <c r="H13" s="37">
        <v>16</v>
      </c>
      <c r="I13" s="37">
        <v>10</v>
      </c>
      <c r="J13" s="37">
        <v>12</v>
      </c>
      <c r="K13" s="37">
        <v>21</v>
      </c>
      <c r="L13" s="37">
        <v>24</v>
      </c>
      <c r="M13" s="37">
        <v>45</v>
      </c>
      <c r="N13" s="37">
        <v>33</v>
      </c>
      <c r="O13" s="37">
        <v>13</v>
      </c>
      <c r="P13" s="37">
        <v>25</v>
      </c>
      <c r="Q13" s="37">
        <v>49</v>
      </c>
      <c r="R13" s="37">
        <v>2</v>
      </c>
      <c r="S13" s="37">
        <v>15</v>
      </c>
      <c r="T13" s="37">
        <v>17</v>
      </c>
      <c r="U13" s="37">
        <v>3</v>
      </c>
      <c r="V13" s="78"/>
      <c r="W13" s="60">
        <v>2006</v>
      </c>
      <c r="X13" s="39"/>
      <c r="Y13" s="184">
        <v>141.49737290468474</v>
      </c>
      <c r="Z13" s="79">
        <v>184.14823082401881</v>
      </c>
      <c r="AA13" s="79">
        <v>81.772719898782341</v>
      </c>
      <c r="AB13" s="79">
        <v>188.87019736108493</v>
      </c>
      <c r="AC13" s="79">
        <v>97.932885792331405</v>
      </c>
      <c r="AD13" s="79">
        <v>107.74666220049019</v>
      </c>
      <c r="AE13" s="79">
        <v>118.51891282126098</v>
      </c>
      <c r="AF13" s="79">
        <v>129.83826980764701</v>
      </c>
      <c r="AG13" s="79">
        <v>142.46562372829402</v>
      </c>
      <c r="AH13" s="79">
        <v>122.36145051513347</v>
      </c>
      <c r="AI13" s="79">
        <v>99.956389273917026</v>
      </c>
      <c r="AJ13" s="79">
        <v>74.374617729691536</v>
      </c>
      <c r="AK13" s="79">
        <v>87.078814540217294</v>
      </c>
      <c r="AL13" s="79">
        <v>109.94944059398416</v>
      </c>
      <c r="AM13" s="79">
        <v>86.832135951118659</v>
      </c>
      <c r="AN13" s="79">
        <v>55.008452525250945</v>
      </c>
      <c r="AO13" s="79">
        <v>132.60018928052881</v>
      </c>
      <c r="AP13" s="79">
        <v>93.499091289694817</v>
      </c>
      <c r="AQ13" s="79">
        <v>77.365574990604529</v>
      </c>
      <c r="AR13" s="79">
        <v>112.89927824937585</v>
      </c>
      <c r="AS13" s="80"/>
      <c r="AT13" s="60">
        <v>2019</v>
      </c>
      <c r="AU13" s="39"/>
      <c r="AV13" s="184">
        <v>-42.650857919334072</v>
      </c>
      <c r="AW13" s="79">
        <v>102.37551092523647</v>
      </c>
      <c r="AX13" s="79">
        <v>-107.09747746230259</v>
      </c>
      <c r="AY13" s="79">
        <v>90.937311568753529</v>
      </c>
      <c r="AZ13" s="79">
        <v>-9.8137764081587875</v>
      </c>
      <c r="BA13" s="79">
        <v>-10.772250620770791</v>
      </c>
      <c r="BB13" s="79">
        <v>-11.319356986386026</v>
      </c>
      <c r="BC13" s="79">
        <v>-12.62735392064701</v>
      </c>
      <c r="BD13" s="79">
        <v>20.10417321316055</v>
      </c>
      <c r="BE13" s="79">
        <v>22.405061241216444</v>
      </c>
      <c r="BF13" s="79">
        <v>25.581771544225489</v>
      </c>
      <c r="BG13" s="79">
        <v>-12.704196810525758</v>
      </c>
      <c r="BH13" s="79">
        <v>-22.87062605376687</v>
      </c>
      <c r="BI13" s="79">
        <v>23.117304642865506</v>
      </c>
      <c r="BJ13" s="79">
        <v>31.823683425867713</v>
      </c>
      <c r="BK13" s="79">
        <v>-77.591736755277864</v>
      </c>
      <c r="BL13" s="79">
        <v>39.101097990833992</v>
      </c>
      <c r="BM13" s="79">
        <v>16.133516299090289</v>
      </c>
      <c r="BN13" s="79">
        <v>-35.533703258771325</v>
      </c>
      <c r="BO13" s="81"/>
      <c r="BP13" s="119">
        <v>1.5051628765952045</v>
      </c>
      <c r="BQ13" s="120">
        <v>28.598094655308884</v>
      </c>
      <c r="BR13" s="39"/>
      <c r="BS13" s="173">
        <v>-0.2316115540642546</v>
      </c>
      <c r="BT13" s="42">
        <v>1.2519518863009096</v>
      </c>
      <c r="BU13" s="42">
        <v>-0.56704275718816555</v>
      </c>
      <c r="BV13" s="42">
        <v>0.92856766992027451</v>
      </c>
      <c r="BW13" s="42">
        <v>-9.1081952867344995E-2</v>
      </c>
      <c r="BX13" s="42">
        <v>-9.0890562226270899E-2</v>
      </c>
      <c r="BY13" s="42">
        <v>-8.7180436116065296E-2</v>
      </c>
      <c r="BZ13" s="42">
        <v>-8.8634391863748885E-2</v>
      </c>
      <c r="CA13" s="42">
        <v>0.16430152738892301</v>
      </c>
      <c r="CB13" s="42">
        <v>0.22414836514170577</v>
      </c>
      <c r="CC13" s="42">
        <v>0.34395836005773295</v>
      </c>
      <c r="CD13" s="42">
        <v>-0.14589308407107826</v>
      </c>
      <c r="CE13" s="42">
        <v>-0.20801039032315205</v>
      </c>
      <c r="CF13" s="42">
        <v>0.26622982827324648</v>
      </c>
      <c r="CG13" s="42">
        <v>0.57852351711329186</v>
      </c>
      <c r="CH13" s="42">
        <v>-0.58515555050321133</v>
      </c>
      <c r="CI13" s="42">
        <v>0.41819762578958453</v>
      </c>
      <c r="CJ13" s="42">
        <v>0.20853611313623133</v>
      </c>
      <c r="CK13" s="42">
        <v>-0.31473809053307888</v>
      </c>
      <c r="CL13" s="80"/>
      <c r="CM13" s="63">
        <v>0.1039040064929226</v>
      </c>
      <c r="CN13" s="64">
        <v>0.25330626642395737</v>
      </c>
    </row>
    <row r="14" spans="1:92" ht="12" x14ac:dyDescent="0.3">
      <c r="A14" s="35" t="s">
        <v>119</v>
      </c>
      <c r="B14" s="98">
        <v>12</v>
      </c>
      <c r="C14" s="59">
        <v>11</v>
      </c>
      <c r="D14" s="59">
        <v>12</v>
      </c>
      <c r="E14" s="37">
        <v>14</v>
      </c>
      <c r="F14" s="37">
        <v>11</v>
      </c>
      <c r="G14" s="37">
        <v>6</v>
      </c>
      <c r="H14" s="37">
        <v>18</v>
      </c>
      <c r="I14" s="37">
        <v>4</v>
      </c>
      <c r="J14" s="37">
        <v>7</v>
      </c>
      <c r="K14" s="37">
        <v>8</v>
      </c>
      <c r="L14" s="37">
        <v>12</v>
      </c>
      <c r="M14" s="37">
        <v>9</v>
      </c>
      <c r="N14" s="37">
        <v>9</v>
      </c>
      <c r="O14" s="37">
        <v>22</v>
      </c>
      <c r="P14" s="37">
        <v>9</v>
      </c>
      <c r="Q14" s="37">
        <v>8</v>
      </c>
      <c r="R14" s="37">
        <v>12</v>
      </c>
      <c r="S14" s="37">
        <v>9</v>
      </c>
      <c r="T14" s="37">
        <v>15</v>
      </c>
      <c r="U14" s="37">
        <v>32</v>
      </c>
      <c r="V14" s="78"/>
      <c r="W14" s="60">
        <v>2015</v>
      </c>
      <c r="X14" s="39"/>
      <c r="Y14" s="184">
        <v>137.27529735658774</v>
      </c>
      <c r="Z14" s="79">
        <v>133.12896624237041</v>
      </c>
      <c r="AA14" s="79">
        <v>86.47631164541815</v>
      </c>
      <c r="AB14" s="79">
        <v>152.44518099555324</v>
      </c>
      <c r="AC14" s="79">
        <v>141.38868013342966</v>
      </c>
      <c r="AD14" s="79">
        <v>176.9719428482978</v>
      </c>
      <c r="AE14" s="79">
        <v>117.6074800522867</v>
      </c>
      <c r="AF14" s="79">
        <v>178.91623544374997</v>
      </c>
      <c r="AG14" s="79">
        <v>173.24286652012179</v>
      </c>
      <c r="AH14" s="79">
        <v>159.59376867077978</v>
      </c>
      <c r="AI14" s="79">
        <v>126.40507840593682</v>
      </c>
      <c r="AJ14" s="79">
        <v>135.24407176555403</v>
      </c>
      <c r="AK14" s="79">
        <v>124.25269989335536</v>
      </c>
      <c r="AL14" s="79">
        <v>103.80185104883181</v>
      </c>
      <c r="AM14" s="79">
        <v>109.96168605392468</v>
      </c>
      <c r="AN14" s="79">
        <v>110.657440942908</v>
      </c>
      <c r="AO14" s="79">
        <v>92.438806639072226</v>
      </c>
      <c r="AP14" s="79">
        <v>104.75782838907615</v>
      </c>
      <c r="AQ14" s="79">
        <v>79.059962226311384</v>
      </c>
      <c r="AR14" s="79">
        <v>69.091342265670391</v>
      </c>
      <c r="AS14" s="80"/>
      <c r="AT14" s="60">
        <v>2015</v>
      </c>
      <c r="AU14" s="39"/>
      <c r="AV14" s="184">
        <v>4.1463311142173325</v>
      </c>
      <c r="AW14" s="79">
        <v>46.65265459695226</v>
      </c>
      <c r="AX14" s="79">
        <v>-65.968869350135094</v>
      </c>
      <c r="AY14" s="79">
        <v>11.056500862123585</v>
      </c>
      <c r="AZ14" s="79">
        <v>-35.583262714868141</v>
      </c>
      <c r="BA14" s="79">
        <v>59.364462796011097</v>
      </c>
      <c r="BB14" s="79">
        <v>-61.308755391463265</v>
      </c>
      <c r="BC14" s="79">
        <v>5.6733689236281748</v>
      </c>
      <c r="BD14" s="79">
        <v>13.649097849342013</v>
      </c>
      <c r="BE14" s="79">
        <v>33.188690264842961</v>
      </c>
      <c r="BF14" s="79">
        <v>-8.8389933596172057</v>
      </c>
      <c r="BG14" s="79">
        <v>10.99137187219867</v>
      </c>
      <c r="BH14" s="79">
        <v>20.450848844523549</v>
      </c>
      <c r="BI14" s="79">
        <v>-6.159835005092873</v>
      </c>
      <c r="BJ14" s="79">
        <v>-0.69575488898331628</v>
      </c>
      <c r="BK14" s="79">
        <v>18.218634303835771</v>
      </c>
      <c r="BL14" s="79">
        <v>-12.319021750003927</v>
      </c>
      <c r="BM14" s="79">
        <v>25.697866162764768</v>
      </c>
      <c r="BN14" s="79">
        <v>9.9686199606409929</v>
      </c>
      <c r="BO14" s="81"/>
      <c r="BP14" s="119">
        <v>3.5886292153114394</v>
      </c>
      <c r="BQ14" s="120">
        <v>68.183955090917351</v>
      </c>
      <c r="BR14" s="39"/>
      <c r="BS14" s="173">
        <v>3.1145221293678915E-2</v>
      </c>
      <c r="BT14" s="42">
        <v>0.53948478732816185</v>
      </c>
      <c r="BU14" s="42">
        <v>-0.43273830579176775</v>
      </c>
      <c r="BV14" s="42">
        <v>7.8199335701341077E-2</v>
      </c>
      <c r="BW14" s="42">
        <v>-0.2010672547420157</v>
      </c>
      <c r="BX14" s="42">
        <v>0.5047677475073733</v>
      </c>
      <c r="BY14" s="42">
        <v>-0.34266736743820159</v>
      </c>
      <c r="BZ14" s="42">
        <v>3.2748066558741851E-2</v>
      </c>
      <c r="CA14" s="42">
        <v>8.5524002365645169E-2</v>
      </c>
      <c r="CB14" s="42">
        <v>0.26255820322551382</v>
      </c>
      <c r="CC14" s="42">
        <v>-6.5355865467727314E-2</v>
      </c>
      <c r="CD14" s="42">
        <v>8.8459823260439663E-2</v>
      </c>
      <c r="CE14" s="42">
        <v>0.19701815177556714</v>
      </c>
      <c r="CF14" s="42">
        <v>-5.6018011601532969E-2</v>
      </c>
      <c r="CG14" s="42">
        <v>-6.2874659223529639E-3</v>
      </c>
      <c r="CH14" s="42">
        <v>0.19708859261857969</v>
      </c>
      <c r="CI14" s="42">
        <v>-0.11759523788762039</v>
      </c>
      <c r="CJ14" s="42">
        <v>0.32504273261861538</v>
      </c>
      <c r="CK14" s="42">
        <v>0.14428175273118304</v>
      </c>
      <c r="CL14" s="80"/>
      <c r="CM14" s="63">
        <v>6.6557310954401178E-2</v>
      </c>
      <c r="CN14" s="64">
        <v>0.98686684691601512</v>
      </c>
    </row>
    <row r="15" spans="1:92" ht="12" x14ac:dyDescent="0.3">
      <c r="A15" s="35" t="s">
        <v>25</v>
      </c>
      <c r="B15" s="98">
        <v>13</v>
      </c>
      <c r="C15" s="59">
        <v>67</v>
      </c>
      <c r="D15" s="59"/>
      <c r="E15" s="37" t="s">
        <v>270</v>
      </c>
      <c r="F15" s="37" t="s">
        <v>270</v>
      </c>
      <c r="G15" s="37">
        <v>36</v>
      </c>
      <c r="H15" s="37">
        <v>62</v>
      </c>
      <c r="I15" s="37">
        <v>53</v>
      </c>
      <c r="J15" s="37">
        <v>46</v>
      </c>
      <c r="K15" s="37">
        <v>63</v>
      </c>
      <c r="L15" s="37">
        <v>36</v>
      </c>
      <c r="M15" s="37">
        <v>56</v>
      </c>
      <c r="N15" s="37">
        <v>39</v>
      </c>
      <c r="O15" s="37">
        <v>32</v>
      </c>
      <c r="P15" s="37">
        <v>40</v>
      </c>
      <c r="Q15" s="37">
        <v>39</v>
      </c>
      <c r="R15" s="37">
        <v>65</v>
      </c>
      <c r="S15" s="37">
        <v>39</v>
      </c>
      <c r="T15" s="37">
        <v>33</v>
      </c>
      <c r="U15" s="37">
        <v>59</v>
      </c>
      <c r="V15" s="78"/>
      <c r="W15" s="60">
        <v>2023</v>
      </c>
      <c r="X15" s="39"/>
      <c r="Y15" s="184">
        <v>135.83655334242317</v>
      </c>
      <c r="Z15" s="79">
        <v>53.5644016328718</v>
      </c>
      <c r="AA15" s="79"/>
      <c r="AB15" s="79" t="s">
        <v>270</v>
      </c>
      <c r="AC15" s="79" t="s">
        <v>270</v>
      </c>
      <c r="AD15" s="79">
        <v>85.240724937173212</v>
      </c>
      <c r="AE15" s="79">
        <v>54.439451362077833</v>
      </c>
      <c r="AF15" s="79">
        <v>61.868731114964852</v>
      </c>
      <c r="AG15" s="79">
        <v>83.018761350268619</v>
      </c>
      <c r="AH15" s="79">
        <v>54.725807251900804</v>
      </c>
      <c r="AI15" s="79">
        <v>80.537385283601807</v>
      </c>
      <c r="AJ15" s="79">
        <v>65.634548763714619</v>
      </c>
      <c r="AK15" s="79">
        <v>75.792691531165289</v>
      </c>
      <c r="AL15" s="79">
        <v>85.333017342077866</v>
      </c>
      <c r="AM15" s="79">
        <v>66.332178094155012</v>
      </c>
      <c r="AN15" s="79">
        <v>63.781008825150394</v>
      </c>
      <c r="AO15" s="79">
        <v>35.069676901357589</v>
      </c>
      <c r="AP15" s="79">
        <v>59.858551252026302</v>
      </c>
      <c r="AQ15" s="79">
        <v>65.481019358340433</v>
      </c>
      <c r="AR15" s="79">
        <v>41.536307070064559</v>
      </c>
      <c r="AS15" s="80"/>
      <c r="AT15" s="60">
        <v>2023</v>
      </c>
      <c r="AU15" s="39"/>
      <c r="AV15" s="184">
        <v>82.272151709551366</v>
      </c>
      <c r="AW15" s="79">
        <v>53.5644016328718</v>
      </c>
      <c r="AX15" s="79"/>
      <c r="AY15" s="79"/>
      <c r="AZ15" s="79"/>
      <c r="BA15" s="79">
        <v>30.801273575095379</v>
      </c>
      <c r="BB15" s="79">
        <v>-7.4292797528870196</v>
      </c>
      <c r="BC15" s="79">
        <v>-21.150030235303767</v>
      </c>
      <c r="BD15" s="79">
        <v>28.292954098367815</v>
      </c>
      <c r="BE15" s="79">
        <v>-25.811578031701004</v>
      </c>
      <c r="BF15" s="79">
        <v>14.902836519887188</v>
      </c>
      <c r="BG15" s="79">
        <v>-10.15814276745067</v>
      </c>
      <c r="BH15" s="79">
        <v>-9.5403258109125773</v>
      </c>
      <c r="BI15" s="79">
        <v>19.000839247922855</v>
      </c>
      <c r="BJ15" s="79">
        <v>2.5511692690046175</v>
      </c>
      <c r="BK15" s="79">
        <v>28.711331923792805</v>
      </c>
      <c r="BL15" s="79">
        <v>-24.788874350668713</v>
      </c>
      <c r="BM15" s="79">
        <v>-5.6224681063141304</v>
      </c>
      <c r="BN15" s="79">
        <v>23.944712288275873</v>
      </c>
      <c r="BO15" s="81"/>
      <c r="BP15" s="119">
        <v>11.22131070059574</v>
      </c>
      <c r="BQ15" s="120">
        <v>94.300246272358606</v>
      </c>
      <c r="BR15" s="39"/>
      <c r="BS15" s="173">
        <v>1.5359483015126596</v>
      </c>
      <c r="BT15" s="42"/>
      <c r="BU15" s="42"/>
      <c r="BV15" s="42"/>
      <c r="BW15" s="42"/>
      <c r="BX15" s="42">
        <v>0.56578956628779231</v>
      </c>
      <c r="BY15" s="42">
        <v>-0.12008133380143016</v>
      </c>
      <c r="BZ15" s="42">
        <v>-0.25476205488140946</v>
      </c>
      <c r="CA15" s="42">
        <v>0.51699473281657449</v>
      </c>
      <c r="CB15" s="42">
        <v>-0.32049188014744867</v>
      </c>
      <c r="CC15" s="42">
        <v>0.22705780416861909</v>
      </c>
      <c r="CD15" s="42">
        <v>-0.13402535999495058</v>
      </c>
      <c r="CE15" s="42">
        <v>-0.11180110709864965</v>
      </c>
      <c r="CF15" s="42">
        <v>0.28644980149682664</v>
      </c>
      <c r="CG15" s="42">
        <v>3.9998885498948589E-2</v>
      </c>
      <c r="CH15" s="42">
        <v>0.81869393905597554</v>
      </c>
      <c r="CI15" s="42">
        <v>-0.41412419499260056</v>
      </c>
      <c r="CJ15" s="42">
        <v>-8.5864089493560836E-2</v>
      </c>
      <c r="CK15" s="42">
        <v>0.57647667732919272</v>
      </c>
      <c r="CL15" s="80"/>
      <c r="CM15" s="63">
        <v>0.2084173125171026</v>
      </c>
      <c r="CN15" s="64">
        <v>2.2703088676923162</v>
      </c>
    </row>
    <row r="16" spans="1:92" ht="12" x14ac:dyDescent="0.3">
      <c r="A16" s="35" t="s">
        <v>19</v>
      </c>
      <c r="B16" s="98">
        <v>14</v>
      </c>
      <c r="C16" s="59">
        <v>15</v>
      </c>
      <c r="D16" s="59">
        <v>11</v>
      </c>
      <c r="E16" s="37">
        <v>21</v>
      </c>
      <c r="F16" s="37">
        <v>21</v>
      </c>
      <c r="G16" s="37">
        <v>18</v>
      </c>
      <c r="H16" s="37">
        <v>8</v>
      </c>
      <c r="I16" s="37">
        <v>16</v>
      </c>
      <c r="J16" s="37">
        <v>18</v>
      </c>
      <c r="K16" s="37">
        <v>19</v>
      </c>
      <c r="L16" s="37">
        <v>10</v>
      </c>
      <c r="M16" s="37">
        <v>20</v>
      </c>
      <c r="N16" s="37">
        <v>20</v>
      </c>
      <c r="O16" s="37">
        <v>27</v>
      </c>
      <c r="P16" s="37">
        <v>19</v>
      </c>
      <c r="Q16" s="37">
        <v>16</v>
      </c>
      <c r="R16" s="37">
        <v>24</v>
      </c>
      <c r="S16" s="37">
        <v>22</v>
      </c>
      <c r="T16" s="37">
        <v>28</v>
      </c>
      <c r="U16" s="37">
        <v>21</v>
      </c>
      <c r="V16" s="78"/>
      <c r="W16" s="60">
        <v>2016</v>
      </c>
      <c r="X16" s="39"/>
      <c r="Y16" s="184">
        <v>133.35706837371998</v>
      </c>
      <c r="Z16" s="79">
        <v>127.55472828103782</v>
      </c>
      <c r="AA16" s="79">
        <v>86.726123822736326</v>
      </c>
      <c r="AB16" s="79">
        <v>126.64006130575339</v>
      </c>
      <c r="AC16" s="79">
        <v>114.16425566419353</v>
      </c>
      <c r="AD16" s="79">
        <v>120.10050934035625</v>
      </c>
      <c r="AE16" s="79">
        <v>161.6140743239167</v>
      </c>
      <c r="AF16" s="79">
        <v>114.92904123956477</v>
      </c>
      <c r="AG16" s="79">
        <v>117.12013619638978</v>
      </c>
      <c r="AH16" s="79">
        <v>126.07207408042187</v>
      </c>
      <c r="AI16" s="79">
        <v>135.40825219766245</v>
      </c>
      <c r="AJ16" s="79">
        <v>95.476039861206587</v>
      </c>
      <c r="AK16" s="79">
        <v>100.16376013276803</v>
      </c>
      <c r="AL16" s="79">
        <v>97.048839539269736</v>
      </c>
      <c r="AM16" s="79">
        <v>95.375219911357163</v>
      </c>
      <c r="AN16" s="79">
        <v>92.441808238683706</v>
      </c>
      <c r="AO16" s="79">
        <v>75.917869752252642</v>
      </c>
      <c r="AP16" s="79">
        <v>85.092875734983949</v>
      </c>
      <c r="AQ16" s="79">
        <v>69.786499809553447</v>
      </c>
      <c r="AR16" s="79">
        <v>76.819898393907792</v>
      </c>
      <c r="AS16" s="80"/>
      <c r="AT16" s="60">
        <v>2016</v>
      </c>
      <c r="AU16" s="39"/>
      <c r="AV16" s="184">
        <v>5.802340092682158</v>
      </c>
      <c r="AW16" s="79">
        <v>40.828604458301498</v>
      </c>
      <c r="AX16" s="79">
        <v>-39.913937483017065</v>
      </c>
      <c r="AY16" s="79">
        <v>12.475805641559859</v>
      </c>
      <c r="AZ16" s="79">
        <v>-5.9362536761627211</v>
      </c>
      <c r="BA16" s="79">
        <v>-41.513564983560443</v>
      </c>
      <c r="BB16" s="79">
        <v>46.685033084351929</v>
      </c>
      <c r="BC16" s="79">
        <v>-2.1910949568250118</v>
      </c>
      <c r="BD16" s="79">
        <v>-8.9519378840320911</v>
      </c>
      <c r="BE16" s="79">
        <v>-9.3361781172405784</v>
      </c>
      <c r="BF16" s="79">
        <v>39.932212336455862</v>
      </c>
      <c r="BG16" s="79">
        <v>-4.6877202715614459</v>
      </c>
      <c r="BH16" s="79">
        <v>3.1149205934982973</v>
      </c>
      <c r="BI16" s="79">
        <v>1.6736196279125721</v>
      </c>
      <c r="BJ16" s="79">
        <v>2.9334116726734578</v>
      </c>
      <c r="BK16" s="79">
        <v>16.523938486431064</v>
      </c>
      <c r="BL16" s="79">
        <v>-9.1750059827313066</v>
      </c>
      <c r="BM16" s="79">
        <v>15.306375925430501</v>
      </c>
      <c r="BN16" s="79">
        <v>-7.0333985843543445</v>
      </c>
      <c r="BO16" s="81"/>
      <c r="BP16" s="119">
        <v>2.9756405252532732</v>
      </c>
      <c r="BQ16" s="120">
        <v>56.537169979812191</v>
      </c>
      <c r="BR16" s="39"/>
      <c r="BS16" s="173">
        <v>4.5489023973286358E-2</v>
      </c>
      <c r="BT16" s="42">
        <v>0.47077630889803213</v>
      </c>
      <c r="BU16" s="42">
        <v>-0.31517623310881748</v>
      </c>
      <c r="BV16" s="42">
        <v>0.10927943749974256</v>
      </c>
      <c r="BW16" s="42">
        <v>-4.9427381355559463E-2</v>
      </c>
      <c r="BX16" s="42">
        <v>-0.25686850082348922</v>
      </c>
      <c r="BY16" s="42">
        <v>0.4062074527102244</v>
      </c>
      <c r="BZ16" s="42">
        <v>-1.8708097753156072E-2</v>
      </c>
      <c r="CA16" s="42">
        <v>-7.1006509168093923E-2</v>
      </c>
      <c r="CB16" s="42">
        <v>-6.8948368845438424E-2</v>
      </c>
      <c r="CC16" s="42">
        <v>0.41824328275979261</v>
      </c>
      <c r="CD16" s="42">
        <v>-4.6800562053060157E-2</v>
      </c>
      <c r="CE16" s="42">
        <v>3.2096422876214614E-2</v>
      </c>
      <c r="CF16" s="42">
        <v>1.7547740696881808E-2</v>
      </c>
      <c r="CG16" s="42">
        <v>3.1732521556690152E-2</v>
      </c>
      <c r="CH16" s="42">
        <v>0.21765545503785377</v>
      </c>
      <c r="CI16" s="42">
        <v>-0.10782343296642416</v>
      </c>
      <c r="CJ16" s="42">
        <v>0.21933147481535009</v>
      </c>
      <c r="CK16" s="42">
        <v>-9.155698889745123E-2</v>
      </c>
      <c r="CL16" s="80"/>
      <c r="CM16" s="63">
        <v>4.958121293960939E-2</v>
      </c>
      <c r="CN16" s="64">
        <v>0.7359703821776451</v>
      </c>
    </row>
    <row r="17" spans="1:92" ht="12" x14ac:dyDescent="0.3">
      <c r="A17" s="35" t="s">
        <v>126</v>
      </c>
      <c r="B17" s="98">
        <v>15</v>
      </c>
      <c r="C17" s="59">
        <v>30</v>
      </c>
      <c r="D17" s="59"/>
      <c r="E17" s="37">
        <v>7</v>
      </c>
      <c r="F17" s="37">
        <v>18</v>
      </c>
      <c r="G17" s="37">
        <v>15</v>
      </c>
      <c r="H17" s="37">
        <v>29</v>
      </c>
      <c r="I17" s="37">
        <v>17</v>
      </c>
      <c r="J17" s="37">
        <v>31</v>
      </c>
      <c r="K17" s="37">
        <v>6</v>
      </c>
      <c r="L17" s="37">
        <v>39</v>
      </c>
      <c r="M17" s="37">
        <v>48</v>
      </c>
      <c r="N17" s="37">
        <v>31</v>
      </c>
      <c r="O17" s="37">
        <v>55</v>
      </c>
      <c r="P17" s="37">
        <v>14</v>
      </c>
      <c r="Q17" s="37">
        <v>10</v>
      </c>
      <c r="R17" s="37">
        <v>10</v>
      </c>
      <c r="S17" s="37">
        <v>12</v>
      </c>
      <c r="T17" s="37">
        <v>3</v>
      </c>
      <c r="U17" s="37">
        <v>35</v>
      </c>
      <c r="V17" s="78"/>
      <c r="W17" s="60">
        <v>2004</v>
      </c>
      <c r="X17" s="39"/>
      <c r="Y17" s="184">
        <v>130.41421042748314</v>
      </c>
      <c r="Z17" s="79">
        <v>99.750623070643897</v>
      </c>
      <c r="AA17" s="79"/>
      <c r="AB17" s="79">
        <v>179.55853103227668</v>
      </c>
      <c r="AC17" s="79">
        <v>117.7632112366063</v>
      </c>
      <c r="AD17" s="79">
        <v>124.03439784245931</v>
      </c>
      <c r="AE17" s="79">
        <v>94.331460023456316</v>
      </c>
      <c r="AF17" s="79">
        <v>114.86263202425631</v>
      </c>
      <c r="AG17" s="79">
        <v>96.026888377538029</v>
      </c>
      <c r="AH17" s="79">
        <v>168.41163928231489</v>
      </c>
      <c r="AI17" s="79">
        <v>79.784625840419281</v>
      </c>
      <c r="AJ17" s="79">
        <v>72.847371786376371</v>
      </c>
      <c r="AK17" s="79">
        <v>88.717030604027968</v>
      </c>
      <c r="AL17" s="79">
        <v>63.847073837600199</v>
      </c>
      <c r="AM17" s="79">
        <v>102.65906576617814</v>
      </c>
      <c r="AN17" s="79">
        <v>110.36810522135667</v>
      </c>
      <c r="AO17" s="79">
        <v>95.806499016816915</v>
      </c>
      <c r="AP17" s="79">
        <v>100.61535217435377</v>
      </c>
      <c r="AQ17" s="79">
        <v>115.92753817966046</v>
      </c>
      <c r="AR17" s="79">
        <v>66.959646722802418</v>
      </c>
      <c r="AS17" s="80"/>
      <c r="AT17" s="60">
        <v>2019</v>
      </c>
      <c r="AU17" s="39"/>
      <c r="AV17" s="184">
        <v>30.663587356839244</v>
      </c>
      <c r="AW17" s="79">
        <v>99.750623070643897</v>
      </c>
      <c r="AX17" s="79">
        <v>-179.55853103227668</v>
      </c>
      <c r="AY17" s="79">
        <v>61.79531979567038</v>
      </c>
      <c r="AZ17" s="79">
        <v>-6.2711866058530177</v>
      </c>
      <c r="BA17" s="79">
        <v>29.702937819002997</v>
      </c>
      <c r="BB17" s="79">
        <v>-20.531172000799998</v>
      </c>
      <c r="BC17" s="79">
        <v>18.835743646718285</v>
      </c>
      <c r="BD17" s="79">
        <v>-72.384750904776865</v>
      </c>
      <c r="BE17" s="79">
        <v>88.627013441895613</v>
      </c>
      <c r="BF17" s="79">
        <v>6.93725405404291</v>
      </c>
      <c r="BG17" s="79">
        <v>-15.869658817651597</v>
      </c>
      <c r="BH17" s="79">
        <v>24.869956766427769</v>
      </c>
      <c r="BI17" s="79">
        <v>-38.811991928577946</v>
      </c>
      <c r="BJ17" s="79">
        <v>-7.7090394551785266</v>
      </c>
      <c r="BK17" s="79">
        <v>14.561606204539757</v>
      </c>
      <c r="BL17" s="79">
        <v>-4.8088531575368592</v>
      </c>
      <c r="BM17" s="79">
        <v>-15.312186005306685</v>
      </c>
      <c r="BN17" s="79">
        <v>48.967891456858041</v>
      </c>
      <c r="BO17" s="81"/>
      <c r="BP17" s="119">
        <v>3.3397138791937224</v>
      </c>
      <c r="BQ17" s="120">
        <v>63.454563704680723</v>
      </c>
      <c r="BR17" s="39"/>
      <c r="BS17" s="173">
        <v>0.3074024643948654</v>
      </c>
      <c r="BT17" s="42"/>
      <c r="BU17" s="42">
        <v>-1</v>
      </c>
      <c r="BV17" s="42">
        <v>0.52474214270119623</v>
      </c>
      <c r="BW17" s="42">
        <v>-5.0560060071547896E-2</v>
      </c>
      <c r="BX17" s="42">
        <v>0.31487838534055457</v>
      </c>
      <c r="BY17" s="42">
        <v>-0.17874544261239189</v>
      </c>
      <c r="BZ17" s="42">
        <v>0.19615072366672903</v>
      </c>
      <c r="CA17" s="42">
        <v>-0.42980848125013216</v>
      </c>
      <c r="CB17" s="42">
        <v>1.1108282141870589</v>
      </c>
      <c r="CC17" s="42">
        <v>9.5229984060183792E-2</v>
      </c>
      <c r="CD17" s="42">
        <v>-0.17887950836049593</v>
      </c>
      <c r="CE17" s="42">
        <v>0.38952383048417172</v>
      </c>
      <c r="CF17" s="42">
        <v>-0.37806687250571946</v>
      </c>
      <c r="CG17" s="42">
        <v>-6.9848435285874588E-2</v>
      </c>
      <c r="CH17" s="42">
        <v>0.15198975386819802</v>
      </c>
      <c r="CI17" s="42">
        <v>-4.7794427526365202E-2</v>
      </c>
      <c r="CJ17" s="42">
        <v>-0.13208411259088748</v>
      </c>
      <c r="CK17" s="42">
        <v>0.73130450731877183</v>
      </c>
      <c r="CL17" s="80"/>
      <c r="CM17" s="63">
        <v>7.5347925878795283E-2</v>
      </c>
      <c r="CN17" s="64">
        <v>0.94765380061469062</v>
      </c>
    </row>
    <row r="18" spans="1:92" ht="12" x14ac:dyDescent="0.3">
      <c r="A18" s="35" t="s">
        <v>24</v>
      </c>
      <c r="B18" s="98">
        <v>16</v>
      </c>
      <c r="C18" s="36"/>
      <c r="D18" s="59"/>
      <c r="E18" s="37">
        <v>44</v>
      </c>
      <c r="F18" s="37">
        <v>51</v>
      </c>
      <c r="G18" s="37">
        <v>47</v>
      </c>
      <c r="H18" s="37" t="s">
        <v>270</v>
      </c>
      <c r="I18" s="37">
        <v>67</v>
      </c>
      <c r="J18" s="37">
        <v>49</v>
      </c>
      <c r="K18" s="37">
        <v>59</v>
      </c>
      <c r="L18" s="37">
        <v>61</v>
      </c>
      <c r="M18" s="37">
        <v>51</v>
      </c>
      <c r="N18" s="37">
        <v>68</v>
      </c>
      <c r="O18" s="37">
        <v>20</v>
      </c>
      <c r="P18" s="37">
        <v>63</v>
      </c>
      <c r="Q18" s="37">
        <v>52</v>
      </c>
      <c r="R18" s="37">
        <v>57</v>
      </c>
      <c r="S18" s="37">
        <v>53</v>
      </c>
      <c r="T18" s="37">
        <v>64</v>
      </c>
      <c r="U18" s="37">
        <v>24</v>
      </c>
      <c r="V18" s="78"/>
      <c r="W18" s="60">
        <v>2023</v>
      </c>
      <c r="X18" s="39"/>
      <c r="Y18" s="184">
        <v>128.35529650694289</v>
      </c>
      <c r="Z18" s="79"/>
      <c r="AA18" s="79"/>
      <c r="AB18" s="79">
        <v>86.324523778485315</v>
      </c>
      <c r="AC18" s="79">
        <v>72.176961683353767</v>
      </c>
      <c r="AD18" s="79">
        <v>74.82487500144866</v>
      </c>
      <c r="AE18" s="79" t="s">
        <v>270</v>
      </c>
      <c r="AF18" s="79">
        <v>41.032024214709068</v>
      </c>
      <c r="AG18" s="79">
        <v>78.344289576018895</v>
      </c>
      <c r="AH18" s="79">
        <v>57.534120194287873</v>
      </c>
      <c r="AI18" s="79">
        <v>52.51691096143265</v>
      </c>
      <c r="AJ18" s="79">
        <v>71.320646462895013</v>
      </c>
      <c r="AK18" s="79">
        <v>41.781053857154369</v>
      </c>
      <c r="AL18" s="79">
        <v>104.39685940511866</v>
      </c>
      <c r="AM18" s="79">
        <v>42.018174437964248</v>
      </c>
      <c r="AN18" s="79">
        <v>54.278146718530856</v>
      </c>
      <c r="AO18" s="79">
        <v>44.285419198891503</v>
      </c>
      <c r="AP18" s="79">
        <v>50.508392482118587</v>
      </c>
      <c r="AQ18" s="79">
        <v>38.327898359322042</v>
      </c>
      <c r="AR18" s="79">
        <v>76.66833957489979</v>
      </c>
      <c r="AS18" s="80"/>
      <c r="AT18" s="60">
        <v>2023</v>
      </c>
      <c r="AU18" s="39"/>
      <c r="AV18" s="184">
        <v>128.35529650694289</v>
      </c>
      <c r="AW18" s="79">
        <v>0</v>
      </c>
      <c r="AX18" s="79">
        <v>-86.324523778485315</v>
      </c>
      <c r="AY18" s="79">
        <v>14.147562095131548</v>
      </c>
      <c r="AZ18" s="79">
        <v>-2.6479133180948935</v>
      </c>
      <c r="BA18" s="79"/>
      <c r="BB18" s="79"/>
      <c r="BC18" s="79">
        <v>-37.312265361309827</v>
      </c>
      <c r="BD18" s="79">
        <v>20.810169381731022</v>
      </c>
      <c r="BE18" s="79">
        <v>5.0172092328552225</v>
      </c>
      <c r="BF18" s="79">
        <v>-18.803735501462363</v>
      </c>
      <c r="BG18" s="79">
        <v>29.539592605740644</v>
      </c>
      <c r="BH18" s="79">
        <v>-62.615805547964293</v>
      </c>
      <c r="BI18" s="79">
        <v>62.378684967154413</v>
      </c>
      <c r="BJ18" s="79">
        <v>-12.259972280566608</v>
      </c>
      <c r="BK18" s="79">
        <v>9.9927275196393524</v>
      </c>
      <c r="BL18" s="79">
        <v>-6.2229732832270841</v>
      </c>
      <c r="BM18" s="79">
        <v>12.180494122796546</v>
      </c>
      <c r="BN18" s="79">
        <v>-38.340441215577748</v>
      </c>
      <c r="BO18" s="81"/>
      <c r="BP18" s="119">
        <v>1.0525944791355006</v>
      </c>
      <c r="BQ18" s="120">
        <v>51.686956932043103</v>
      </c>
      <c r="BR18" s="39"/>
      <c r="BS18" s="173" t="e">
        <v>#DIV/0!</v>
      </c>
      <c r="BT18" s="42"/>
      <c r="BU18" s="42">
        <v>-1</v>
      </c>
      <c r="BV18" s="42">
        <v>0.19601215907643854</v>
      </c>
      <c r="BW18" s="42">
        <v>-3.538814221933051E-2</v>
      </c>
      <c r="BX18" s="42"/>
      <c r="BY18" s="42"/>
      <c r="BZ18" s="42">
        <v>-0.47626017879841842</v>
      </c>
      <c r="CA18" s="42">
        <v>0.36170135758497457</v>
      </c>
      <c r="CB18" s="42">
        <v>9.553511699383388E-2</v>
      </c>
      <c r="CC18" s="42">
        <v>-0.26365065985829383</v>
      </c>
      <c r="CD18" s="42">
        <v>0.70700927522637014</v>
      </c>
      <c r="CE18" s="42">
        <v>-0.59978629534227346</v>
      </c>
      <c r="CF18" s="42">
        <v>1.484564377237533</v>
      </c>
      <c r="CG18" s="42">
        <v>-0.22587308192637656</v>
      </c>
      <c r="CH18" s="42">
        <v>0.22564373783526204</v>
      </c>
      <c r="CI18" s="42">
        <v>-0.12320671827815932</v>
      </c>
      <c r="CJ18" s="42">
        <v>0.31779707847805927</v>
      </c>
      <c r="CK18" s="42">
        <v>-0.50008179945154185</v>
      </c>
      <c r="CL18" s="80"/>
      <c r="CM18" s="63" t="e">
        <v>#DIV/0!</v>
      </c>
      <c r="CN18" s="64">
        <v>0.67416298851168466</v>
      </c>
    </row>
    <row r="19" spans="1:92" ht="12" x14ac:dyDescent="0.3">
      <c r="A19" s="35" t="s">
        <v>163</v>
      </c>
      <c r="B19" s="98">
        <v>17</v>
      </c>
      <c r="C19" s="59">
        <v>22</v>
      </c>
      <c r="D19" s="59"/>
      <c r="E19" s="37">
        <v>23</v>
      </c>
      <c r="F19" s="37">
        <v>59</v>
      </c>
      <c r="G19" s="37">
        <v>46</v>
      </c>
      <c r="H19" s="37">
        <v>3</v>
      </c>
      <c r="I19" s="37">
        <v>48</v>
      </c>
      <c r="J19" s="37">
        <v>38</v>
      </c>
      <c r="K19" s="37">
        <v>16</v>
      </c>
      <c r="L19" s="37">
        <v>18</v>
      </c>
      <c r="M19" s="37">
        <v>17</v>
      </c>
      <c r="N19" s="37">
        <v>45</v>
      </c>
      <c r="O19" s="37">
        <v>48</v>
      </c>
      <c r="P19" s="37">
        <v>72</v>
      </c>
      <c r="Q19" s="37">
        <v>58</v>
      </c>
      <c r="R19" s="37">
        <v>66</v>
      </c>
      <c r="S19" s="37">
        <v>6</v>
      </c>
      <c r="T19" s="37">
        <v>47</v>
      </c>
      <c r="U19" s="37">
        <v>31</v>
      </c>
      <c r="V19" s="78"/>
      <c r="W19" s="60">
        <v>2016</v>
      </c>
      <c r="X19" s="39"/>
      <c r="Y19" s="184">
        <v>128.32422654376631</v>
      </c>
      <c r="Z19" s="79">
        <v>112.0992451740518</v>
      </c>
      <c r="AA19" s="79"/>
      <c r="AB19" s="79">
        <v>121.28502215612758</v>
      </c>
      <c r="AC19" s="79">
        <v>59.412556339243309</v>
      </c>
      <c r="AD19" s="79">
        <v>76.658512657656544</v>
      </c>
      <c r="AE19" s="79">
        <v>208.30698062530706</v>
      </c>
      <c r="AF19" s="79">
        <v>65.824324190054185</v>
      </c>
      <c r="AG19" s="79">
        <v>89.07930281755516</v>
      </c>
      <c r="AH19" s="79">
        <v>136.73890565166434</v>
      </c>
      <c r="AI19" s="79">
        <v>107.72256928370487</v>
      </c>
      <c r="AJ19" s="79">
        <v>99.417636135491676</v>
      </c>
      <c r="AK19" s="79">
        <v>69.571120811024258</v>
      </c>
      <c r="AL19" s="79">
        <v>70.206056404463069</v>
      </c>
      <c r="AM19" s="79">
        <v>24.535377890864329</v>
      </c>
      <c r="AN19" s="79">
        <v>48.298447391305785</v>
      </c>
      <c r="AO19" s="79">
        <v>34.17019032322564</v>
      </c>
      <c r="AP19" s="79">
        <v>116.99369771157919</v>
      </c>
      <c r="AQ19" s="79">
        <v>51.592986452949042</v>
      </c>
      <c r="AR19" s="79">
        <v>69.361165525944202</v>
      </c>
      <c r="AS19" s="80"/>
      <c r="AT19" s="60">
        <v>2016</v>
      </c>
      <c r="AU19" s="39"/>
      <c r="AV19" s="184">
        <v>16.224981369714513</v>
      </c>
      <c r="AW19" s="79">
        <v>112.0992451740518</v>
      </c>
      <c r="AX19" s="79">
        <v>-121.28502215612758</v>
      </c>
      <c r="AY19" s="79">
        <v>61.872465816884272</v>
      </c>
      <c r="AZ19" s="79">
        <v>-17.245956318413235</v>
      </c>
      <c r="BA19" s="79">
        <v>-131.6484679676505</v>
      </c>
      <c r="BB19" s="79">
        <v>142.48265643525286</v>
      </c>
      <c r="BC19" s="79">
        <v>-23.254978627500975</v>
      </c>
      <c r="BD19" s="79">
        <v>-47.65960283410918</v>
      </c>
      <c r="BE19" s="79">
        <v>29.016336367959468</v>
      </c>
      <c r="BF19" s="79">
        <v>8.3049331482131947</v>
      </c>
      <c r="BG19" s="79">
        <v>29.846515324467418</v>
      </c>
      <c r="BH19" s="79">
        <v>-0.63493559343881145</v>
      </c>
      <c r="BI19" s="79">
        <v>45.670678513598745</v>
      </c>
      <c r="BJ19" s="79">
        <v>-23.763069500441457</v>
      </c>
      <c r="BK19" s="79">
        <v>14.128257068080146</v>
      </c>
      <c r="BL19" s="79">
        <v>-82.823507388353548</v>
      </c>
      <c r="BM19" s="79">
        <v>65.400711258630139</v>
      </c>
      <c r="BN19" s="79">
        <v>-17.76817907299516</v>
      </c>
      <c r="BO19" s="81"/>
      <c r="BP19" s="119">
        <v>3.1033190009380056</v>
      </c>
      <c r="BQ19" s="120">
        <v>58.963061017822113</v>
      </c>
      <c r="BR19" s="39"/>
      <c r="BS19" s="173">
        <v>0.14473765050355758</v>
      </c>
      <c r="BT19" s="42"/>
      <c r="BU19" s="42">
        <v>-1</v>
      </c>
      <c r="BV19" s="42">
        <v>1.0414038652636823</v>
      </c>
      <c r="BW19" s="42">
        <v>-0.22497118350613776</v>
      </c>
      <c r="BX19" s="42">
        <v>-0.63199258888233656</v>
      </c>
      <c r="BY19" s="42">
        <v>2.1645897346984309</v>
      </c>
      <c r="BZ19" s="42">
        <v>-0.26105927967498688</v>
      </c>
      <c r="CA19" s="42">
        <v>-0.34854456825564839</v>
      </c>
      <c r="CB19" s="42">
        <v>0.26936171835579081</v>
      </c>
      <c r="CC19" s="42">
        <v>8.353581387606912E-2</v>
      </c>
      <c r="CD19" s="42">
        <v>0.42900725152235775</v>
      </c>
      <c r="CE19" s="42">
        <v>-9.0438863248619716E-3</v>
      </c>
      <c r="CF19" s="42">
        <v>1.8614214428139735</v>
      </c>
      <c r="CG19" s="42">
        <v>-0.49200483212052593</v>
      </c>
      <c r="CH19" s="42">
        <v>0.41346732149973131</v>
      </c>
      <c r="CI19" s="42">
        <v>-0.70793135876887736</v>
      </c>
      <c r="CJ19" s="42">
        <v>1.2676279423807584</v>
      </c>
      <c r="CK19" s="42">
        <v>-0.25616898070072169</v>
      </c>
      <c r="CL19" s="80"/>
      <c r="CM19" s="63">
        <v>0.20796867014890308</v>
      </c>
      <c r="CN19" s="64">
        <v>0.85008751757159096</v>
      </c>
    </row>
    <row r="20" spans="1:92" ht="12" x14ac:dyDescent="0.3">
      <c r="A20" s="35" t="s">
        <v>2</v>
      </c>
      <c r="B20" s="98">
        <v>18</v>
      </c>
      <c r="C20" s="59">
        <v>23</v>
      </c>
      <c r="D20" s="59">
        <v>19</v>
      </c>
      <c r="E20" s="37">
        <v>33</v>
      </c>
      <c r="F20" s="37">
        <v>26</v>
      </c>
      <c r="G20" s="37">
        <v>34</v>
      </c>
      <c r="H20" s="37">
        <v>20</v>
      </c>
      <c r="I20" s="37">
        <v>27</v>
      </c>
      <c r="J20" s="37">
        <v>35</v>
      </c>
      <c r="K20" s="37">
        <v>42</v>
      </c>
      <c r="L20" s="37">
        <v>31</v>
      </c>
      <c r="M20" s="37">
        <v>32</v>
      </c>
      <c r="N20" s="37">
        <v>26</v>
      </c>
      <c r="O20" s="37">
        <v>18</v>
      </c>
      <c r="P20" s="37">
        <v>20</v>
      </c>
      <c r="Q20" s="37">
        <v>15</v>
      </c>
      <c r="R20" s="37">
        <v>14</v>
      </c>
      <c r="S20" s="37">
        <v>21</v>
      </c>
      <c r="T20" s="37">
        <v>13</v>
      </c>
      <c r="U20" s="37">
        <v>29</v>
      </c>
      <c r="V20" s="78"/>
      <c r="W20" s="60">
        <v>2004</v>
      </c>
      <c r="X20" s="39"/>
      <c r="Y20" s="184">
        <v>128.24136755163187</v>
      </c>
      <c r="Z20" s="79">
        <v>110.53872798929044</v>
      </c>
      <c r="AA20" s="79">
        <v>72.497245222668383</v>
      </c>
      <c r="AB20" s="79">
        <v>106.28473565118904</v>
      </c>
      <c r="AC20" s="79">
        <v>107.8633995038487</v>
      </c>
      <c r="AD20" s="79">
        <v>91.219770929791338</v>
      </c>
      <c r="AE20" s="79">
        <v>105.14437628388953</v>
      </c>
      <c r="AF20" s="79">
        <v>94.621701810262522</v>
      </c>
      <c r="AG20" s="79">
        <v>90.632629415597648</v>
      </c>
      <c r="AH20" s="79">
        <v>87.102050645892476</v>
      </c>
      <c r="AI20" s="79">
        <v>88.900155293959372</v>
      </c>
      <c r="AJ20" s="79">
        <v>85.077874780092628</v>
      </c>
      <c r="AK20" s="79">
        <v>92.474451740582595</v>
      </c>
      <c r="AL20" s="79">
        <v>105.10478357144358</v>
      </c>
      <c r="AM20" s="79">
        <v>94.51909350265241</v>
      </c>
      <c r="AN20" s="79">
        <v>93.013110930419018</v>
      </c>
      <c r="AO20" s="79">
        <v>88.476511481630013</v>
      </c>
      <c r="AP20" s="79">
        <v>87.683670167488955</v>
      </c>
      <c r="AQ20" s="79">
        <v>82.431193732633858</v>
      </c>
      <c r="AR20" s="79">
        <v>70.340453256035104</v>
      </c>
      <c r="AS20" s="80"/>
      <c r="AT20" s="60">
        <v>2023</v>
      </c>
      <c r="AU20" s="39"/>
      <c r="AV20" s="184">
        <v>17.702639562341432</v>
      </c>
      <c r="AW20" s="79">
        <v>38.041482766622053</v>
      </c>
      <c r="AX20" s="79">
        <v>-33.787490428520655</v>
      </c>
      <c r="AY20" s="79">
        <v>-1.578663852659659</v>
      </c>
      <c r="AZ20" s="79">
        <v>16.64362857405736</v>
      </c>
      <c r="BA20" s="79">
        <v>-13.92460535409819</v>
      </c>
      <c r="BB20" s="79">
        <v>10.522674473627006</v>
      </c>
      <c r="BC20" s="79">
        <v>3.9890723946648734</v>
      </c>
      <c r="BD20" s="79">
        <v>3.5305787697051727</v>
      </c>
      <c r="BE20" s="79">
        <v>-1.7981046480668965</v>
      </c>
      <c r="BF20" s="79">
        <v>3.8222805138667439</v>
      </c>
      <c r="BG20" s="79">
        <v>-7.3965769604899663</v>
      </c>
      <c r="BH20" s="79">
        <v>-12.630331830860982</v>
      </c>
      <c r="BI20" s="79">
        <v>10.585690068791166</v>
      </c>
      <c r="BJ20" s="79">
        <v>1.5059825722333926</v>
      </c>
      <c r="BK20" s="79">
        <v>4.5365994487890049</v>
      </c>
      <c r="BL20" s="79">
        <v>0.7928413141410573</v>
      </c>
      <c r="BM20" s="79">
        <v>5.2524764348550974</v>
      </c>
      <c r="BN20" s="79">
        <v>12.090740476598754</v>
      </c>
      <c r="BO20" s="81"/>
      <c r="BP20" s="119">
        <v>3.0474165418735137</v>
      </c>
      <c r="BQ20" s="120">
        <v>57.900914295596763</v>
      </c>
      <c r="BR20" s="39"/>
      <c r="BS20" s="173">
        <v>0.1601487540552895</v>
      </c>
      <c r="BT20" s="42">
        <v>0.52473004525594402</v>
      </c>
      <c r="BU20" s="42">
        <v>-0.31789598216065817</v>
      </c>
      <c r="BV20" s="42">
        <v>-1.4635769500323748E-2</v>
      </c>
      <c r="BW20" s="42">
        <v>0.18245637326657382</v>
      </c>
      <c r="BX20" s="42">
        <v>-0.13243319182855573</v>
      </c>
      <c r="BY20" s="42">
        <v>0.11120783363976372</v>
      </c>
      <c r="BZ20" s="42">
        <v>4.4013645200261298E-2</v>
      </c>
      <c r="CA20" s="42">
        <v>4.0533819164126239E-2</v>
      </c>
      <c r="CB20" s="42">
        <v>-2.0226113690366865E-2</v>
      </c>
      <c r="CC20" s="42">
        <v>4.4926845243213887E-2</v>
      </c>
      <c r="CD20" s="42">
        <v>-7.9985085840135528E-2</v>
      </c>
      <c r="CE20" s="42">
        <v>-0.12016895332147925</v>
      </c>
      <c r="CF20" s="42">
        <v>0.11199525594788007</v>
      </c>
      <c r="CG20" s="42">
        <v>1.6191078410010107E-2</v>
      </c>
      <c r="CH20" s="42">
        <v>5.1274619363026241E-2</v>
      </c>
      <c r="CI20" s="42">
        <v>9.0420635065413535E-3</v>
      </c>
      <c r="CJ20" s="42">
        <v>6.3719524090498414E-2</v>
      </c>
      <c r="CK20" s="42">
        <v>0.17188886219696609</v>
      </c>
      <c r="CL20" s="80"/>
      <c r="CM20" s="63">
        <v>4.4567559105188184E-2</v>
      </c>
      <c r="CN20" s="64">
        <v>0.82315241963029218</v>
      </c>
    </row>
    <row r="21" spans="1:92" ht="12" x14ac:dyDescent="0.3">
      <c r="A21" s="35" t="s">
        <v>15</v>
      </c>
      <c r="B21" s="98">
        <v>19</v>
      </c>
      <c r="C21" s="59">
        <v>24</v>
      </c>
      <c r="D21" s="59">
        <v>20</v>
      </c>
      <c r="E21" s="37">
        <v>29</v>
      </c>
      <c r="F21" s="37">
        <v>17</v>
      </c>
      <c r="G21" s="37">
        <v>17</v>
      </c>
      <c r="H21" s="37">
        <v>17</v>
      </c>
      <c r="I21" s="37">
        <v>9</v>
      </c>
      <c r="J21" s="37">
        <v>17</v>
      </c>
      <c r="K21" s="37">
        <v>29</v>
      </c>
      <c r="L21" s="37">
        <v>20</v>
      </c>
      <c r="M21" s="37">
        <v>21</v>
      </c>
      <c r="N21" s="37">
        <v>23</v>
      </c>
      <c r="O21" s="37">
        <v>39</v>
      </c>
      <c r="P21" s="37">
        <v>16</v>
      </c>
      <c r="Q21" s="37">
        <v>30</v>
      </c>
      <c r="R21" s="37">
        <v>22</v>
      </c>
      <c r="S21" s="37">
        <v>27</v>
      </c>
      <c r="T21" s="37">
        <v>26</v>
      </c>
      <c r="U21" s="37">
        <v>40</v>
      </c>
      <c r="V21" s="78"/>
      <c r="W21" s="60">
        <v>2015</v>
      </c>
      <c r="X21" s="39"/>
      <c r="Y21" s="184">
        <v>124.49867826624379</v>
      </c>
      <c r="Z21" s="79">
        <v>110.34256276490555</v>
      </c>
      <c r="AA21" s="79">
        <v>69.264109824751188</v>
      </c>
      <c r="AB21" s="79">
        <v>107.96297705627354</v>
      </c>
      <c r="AC21" s="79">
        <v>117.86514606423762</v>
      </c>
      <c r="AD21" s="79">
        <v>122.56441899244795</v>
      </c>
      <c r="AE21" s="79">
        <v>117.6611889128809</v>
      </c>
      <c r="AF21" s="79">
        <v>132.72196482709813</v>
      </c>
      <c r="AG21" s="79">
        <v>123.24168451295841</v>
      </c>
      <c r="AH21" s="79">
        <v>105.9746622490202</v>
      </c>
      <c r="AI21" s="79">
        <v>104.34493258327925</v>
      </c>
      <c r="AJ21" s="79">
        <v>95.260021862758663</v>
      </c>
      <c r="AK21" s="79">
        <v>94.720165133767864</v>
      </c>
      <c r="AL21" s="79">
        <v>76.941086023527888</v>
      </c>
      <c r="AM21" s="79">
        <v>99.435012973205801</v>
      </c>
      <c r="AN21" s="79">
        <v>76.272640610315975</v>
      </c>
      <c r="AO21" s="79">
        <v>79.439359021451878</v>
      </c>
      <c r="AP21" s="79">
        <v>71.305709265334329</v>
      </c>
      <c r="AQ21" s="79">
        <v>70.492377686145005</v>
      </c>
      <c r="AR21" s="79">
        <v>61.905796677723039</v>
      </c>
      <c r="AS21" s="80"/>
      <c r="AT21" s="60">
        <v>2015</v>
      </c>
      <c r="AU21" s="39"/>
      <c r="AV21" s="184">
        <v>14.156115501338235</v>
      </c>
      <c r="AW21" s="79">
        <v>41.078452940154364</v>
      </c>
      <c r="AX21" s="79">
        <v>-38.698867231522357</v>
      </c>
      <c r="AY21" s="79">
        <v>-9.9021690079640763</v>
      </c>
      <c r="AZ21" s="79">
        <v>-4.699272928210334</v>
      </c>
      <c r="BA21" s="79">
        <v>4.9032300795670523</v>
      </c>
      <c r="BB21" s="79">
        <v>-15.060775914217231</v>
      </c>
      <c r="BC21" s="79">
        <v>9.4802803141397192</v>
      </c>
      <c r="BD21" s="79">
        <v>17.267022263938216</v>
      </c>
      <c r="BE21" s="79">
        <v>1.6297296657409532</v>
      </c>
      <c r="BF21" s="79">
        <v>9.0849107205205826</v>
      </c>
      <c r="BG21" s="79">
        <v>0.53985672899079873</v>
      </c>
      <c r="BH21" s="79">
        <v>17.779079110239977</v>
      </c>
      <c r="BI21" s="79">
        <v>-22.493926949677913</v>
      </c>
      <c r="BJ21" s="79">
        <v>23.162372362889826</v>
      </c>
      <c r="BK21" s="79">
        <v>-3.1667184111359035</v>
      </c>
      <c r="BL21" s="79">
        <v>8.1336497561175491</v>
      </c>
      <c r="BM21" s="79">
        <v>0.81333157918932386</v>
      </c>
      <c r="BN21" s="79">
        <v>8.586581008421966</v>
      </c>
      <c r="BO21" s="81"/>
      <c r="BP21" s="119">
        <v>3.2943621888695129</v>
      </c>
      <c r="BQ21" s="120">
        <v>62.592881588520747</v>
      </c>
      <c r="BR21" s="39"/>
      <c r="BS21" s="173">
        <v>0.1282924299256949</v>
      </c>
      <c r="BT21" s="42">
        <v>0.59306981702485095</v>
      </c>
      <c r="BU21" s="42">
        <v>-0.3584457217343251</v>
      </c>
      <c r="BV21" s="42">
        <v>-8.4012698737651381E-2</v>
      </c>
      <c r="BW21" s="42">
        <v>-3.8341249171995773E-2</v>
      </c>
      <c r="BX21" s="42">
        <v>4.1672450574993913E-2</v>
      </c>
      <c r="BY21" s="42">
        <v>-0.11347613738115969</v>
      </c>
      <c r="BZ21" s="42">
        <v>7.6924300017522818E-2</v>
      </c>
      <c r="CA21" s="42">
        <v>0.16293538377469896</v>
      </c>
      <c r="CB21" s="42">
        <v>1.5618675726684073E-2</v>
      </c>
      <c r="CC21" s="42">
        <v>9.5369605663215617E-2</v>
      </c>
      <c r="CD21" s="42">
        <v>5.699491003086754E-3</v>
      </c>
      <c r="CE21" s="42">
        <v>0.23107392979614683</v>
      </c>
      <c r="CF21" s="42">
        <v>-0.2262173682799159</v>
      </c>
      <c r="CG21" s="42">
        <v>0.30367864777658005</v>
      </c>
      <c r="CH21" s="42">
        <v>-3.9863342934083335E-2</v>
      </c>
      <c r="CI21" s="42">
        <v>0.11406730035952073</v>
      </c>
      <c r="CJ21" s="42">
        <v>1.1537865594639651E-2</v>
      </c>
      <c r="CK21" s="42">
        <v>0.13870399008227086</v>
      </c>
      <c r="CL21" s="80"/>
      <c r="CM21" s="63">
        <v>5.5699335214777622E-2</v>
      </c>
      <c r="CN21" s="64">
        <v>1.0110988784196513</v>
      </c>
    </row>
    <row r="22" spans="1:92" ht="12" x14ac:dyDescent="0.3">
      <c r="A22" s="113" t="s">
        <v>251</v>
      </c>
      <c r="B22" s="98">
        <v>20</v>
      </c>
      <c r="C22" s="59">
        <v>19</v>
      </c>
      <c r="D22" s="59">
        <v>14</v>
      </c>
      <c r="E22" s="37">
        <v>22</v>
      </c>
      <c r="F22" s="37">
        <v>13</v>
      </c>
      <c r="G22" s="37">
        <v>20</v>
      </c>
      <c r="H22" s="37">
        <v>24</v>
      </c>
      <c r="I22" s="37">
        <v>22</v>
      </c>
      <c r="J22" s="37">
        <v>21</v>
      </c>
      <c r="K22" s="37">
        <v>13</v>
      </c>
      <c r="L22" s="37">
        <v>19</v>
      </c>
      <c r="M22" s="37">
        <v>14</v>
      </c>
      <c r="N22" s="37">
        <v>34</v>
      </c>
      <c r="O22" s="37">
        <v>21</v>
      </c>
      <c r="P22" s="37">
        <v>22</v>
      </c>
      <c r="Q22" s="37">
        <v>17</v>
      </c>
      <c r="R22" s="37">
        <v>19</v>
      </c>
      <c r="S22" s="37">
        <v>29</v>
      </c>
      <c r="T22" s="37">
        <v>14</v>
      </c>
      <c r="U22" s="37">
        <v>17</v>
      </c>
      <c r="V22" s="78"/>
      <c r="W22" s="60">
        <v>2018</v>
      </c>
      <c r="X22" s="39"/>
      <c r="Y22" s="184">
        <v>123.0388404216701</v>
      </c>
      <c r="Z22" s="79">
        <v>115.39986339917125</v>
      </c>
      <c r="AA22" s="79">
        <v>84.440652587428659</v>
      </c>
      <c r="AB22" s="79">
        <v>122.87375708728659</v>
      </c>
      <c r="AC22" s="79">
        <v>123.49052380690559</v>
      </c>
      <c r="AD22" s="79">
        <v>118.4491212358772</v>
      </c>
      <c r="AE22" s="79">
        <v>100.10992947537186</v>
      </c>
      <c r="AF22" s="79">
        <v>103.53467648325827</v>
      </c>
      <c r="AG22" s="79">
        <v>111.86775852391851</v>
      </c>
      <c r="AH22" s="79">
        <v>140.65715893357302</v>
      </c>
      <c r="AI22" s="79">
        <v>107.29274238326724</v>
      </c>
      <c r="AJ22" s="79">
        <v>101.89488216579871</v>
      </c>
      <c r="AK22" s="79">
        <v>84.442349498789582</v>
      </c>
      <c r="AL22" s="79">
        <v>103.92086315654727</v>
      </c>
      <c r="AM22" s="185">
        <v>90.629910996417422</v>
      </c>
      <c r="AN22" s="185">
        <v>90.528841050635734</v>
      </c>
      <c r="AO22" s="185">
        <v>80.89979005277101</v>
      </c>
      <c r="AP22" s="185">
        <v>70.468017191289931</v>
      </c>
      <c r="AQ22" s="185">
        <v>80.012068032518101</v>
      </c>
      <c r="AR22" s="185">
        <v>77.837566160560087</v>
      </c>
      <c r="AS22" s="80"/>
      <c r="AT22" s="60">
        <v>2013</v>
      </c>
      <c r="AU22" s="39"/>
      <c r="AV22" s="184">
        <v>7.6389770224988496</v>
      </c>
      <c r="AW22" s="79">
        <v>30.959210811742594</v>
      </c>
      <c r="AX22" s="79">
        <v>-38.433104499857933</v>
      </c>
      <c r="AY22" s="79">
        <v>-0.61676671961899387</v>
      </c>
      <c r="AZ22" s="79">
        <v>5.0414025710283852</v>
      </c>
      <c r="BA22" s="79">
        <v>18.339191760505344</v>
      </c>
      <c r="BB22" s="79">
        <v>-3.4247470078864097</v>
      </c>
      <c r="BC22" s="79">
        <v>-8.3330820406602442</v>
      </c>
      <c r="BD22" s="79">
        <v>-28.789400409654505</v>
      </c>
      <c r="BE22" s="79">
        <v>33.364416550305776</v>
      </c>
      <c r="BF22" s="79">
        <v>5.3978602174685335</v>
      </c>
      <c r="BG22" s="79">
        <v>17.452532667009123</v>
      </c>
      <c r="BH22" s="79">
        <v>-19.478513657757688</v>
      </c>
      <c r="BI22" s="79">
        <v>13.290952160129848</v>
      </c>
      <c r="BJ22" s="79">
        <v>0.10106994578168838</v>
      </c>
      <c r="BK22" s="79">
        <v>9.6290509978647236</v>
      </c>
      <c r="BL22" s="79">
        <v>10.431772861481079</v>
      </c>
      <c r="BM22" s="79">
        <v>-9.5440508412281702</v>
      </c>
      <c r="BN22" s="79">
        <v>2.1745018719580145</v>
      </c>
      <c r="BO22" s="81"/>
      <c r="BP22" s="119">
        <v>2.379014434795264</v>
      </c>
      <c r="BQ22" s="120">
        <v>45.201274261110015</v>
      </c>
      <c r="BR22" s="39"/>
      <c r="BS22" s="173">
        <v>6.61957197997316E-2</v>
      </c>
      <c r="BT22" s="42">
        <v>0.36663869668330507</v>
      </c>
      <c r="BU22" s="42">
        <v>-0.312785296152017</v>
      </c>
      <c r="BV22" s="42">
        <v>-4.9944457323980451E-3</v>
      </c>
      <c r="BW22" s="42">
        <v>4.2561755785330391E-2</v>
      </c>
      <c r="BX22" s="42">
        <v>0.18319053720856915</v>
      </c>
      <c r="BY22" s="42">
        <v>-3.3078260581035357E-2</v>
      </c>
      <c r="BZ22" s="42">
        <v>-7.4490471165367445E-2</v>
      </c>
      <c r="CA22" s="42">
        <v>-0.20467781823497966</v>
      </c>
      <c r="CB22" s="42">
        <v>0.31096620152668497</v>
      </c>
      <c r="CC22" s="42">
        <v>5.2974792283339456E-2</v>
      </c>
      <c r="CD22" s="42">
        <v>0.20667985638248121</v>
      </c>
      <c r="CE22" s="42">
        <v>-0.1874360264734819</v>
      </c>
      <c r="CF22" s="42">
        <v>0.1466508354030629</v>
      </c>
      <c r="CG22" s="42">
        <v>1.1164391878732971E-3</v>
      </c>
      <c r="CH22" s="42">
        <v>0.119024425052076</v>
      </c>
      <c r="CI22" s="42">
        <v>0.14803556673325091</v>
      </c>
      <c r="CJ22" s="42">
        <v>-0.11928264168036906</v>
      </c>
      <c r="CK22" s="42">
        <v>2.7936406278075809E-2</v>
      </c>
      <c r="CL22" s="80"/>
      <c r="CM22" s="63">
        <v>3.869611959495433E-2</v>
      </c>
      <c r="CN22" s="64">
        <v>0.58071284202117401</v>
      </c>
    </row>
    <row r="23" spans="1:92" ht="12" x14ac:dyDescent="0.3">
      <c r="A23" s="35" t="s">
        <v>6</v>
      </c>
      <c r="B23" s="98">
        <v>21</v>
      </c>
      <c r="C23" s="59">
        <v>16</v>
      </c>
      <c r="D23" s="59">
        <v>8</v>
      </c>
      <c r="E23" s="37">
        <v>31</v>
      </c>
      <c r="F23" s="37">
        <v>29</v>
      </c>
      <c r="G23" s="37">
        <v>28</v>
      </c>
      <c r="H23" s="37">
        <v>38</v>
      </c>
      <c r="I23" s="37">
        <v>26</v>
      </c>
      <c r="J23" s="37">
        <v>29</v>
      </c>
      <c r="K23" s="37">
        <v>31</v>
      </c>
      <c r="L23" s="37">
        <v>33</v>
      </c>
      <c r="M23" s="37">
        <v>27</v>
      </c>
      <c r="N23" s="37">
        <v>19</v>
      </c>
      <c r="O23" s="37">
        <v>30</v>
      </c>
      <c r="P23" s="37">
        <v>28</v>
      </c>
      <c r="Q23" s="37">
        <v>22</v>
      </c>
      <c r="R23" s="37">
        <v>20</v>
      </c>
      <c r="S23" s="37">
        <v>25</v>
      </c>
      <c r="T23" s="37">
        <v>20</v>
      </c>
      <c r="U23" s="37">
        <v>30</v>
      </c>
      <c r="V23" s="78"/>
      <c r="W23" s="60">
        <v>2021</v>
      </c>
      <c r="X23" s="39"/>
      <c r="Y23" s="184">
        <v>120.42598959724522</v>
      </c>
      <c r="Z23" s="79">
        <v>125.97654286117348</v>
      </c>
      <c r="AA23" s="79">
        <v>94.216410420879413</v>
      </c>
      <c r="AB23" s="79">
        <v>106.67450001221424</v>
      </c>
      <c r="AC23" s="79">
        <v>98.003223461948451</v>
      </c>
      <c r="AD23" s="79">
        <v>100.87334635259116</v>
      </c>
      <c r="AE23" s="79">
        <v>88.36699504708838</v>
      </c>
      <c r="AF23" s="79">
        <v>95.882306135687344</v>
      </c>
      <c r="AG23" s="79">
        <v>97.552459097235499</v>
      </c>
      <c r="AH23" s="79">
        <v>103.87557732917897</v>
      </c>
      <c r="AI23" s="79">
        <v>87.106613353499242</v>
      </c>
      <c r="AJ23" s="79">
        <v>91.492565852973641</v>
      </c>
      <c r="AK23" s="79">
        <v>101.2953154047066</v>
      </c>
      <c r="AL23" s="79">
        <v>88.915942394523057</v>
      </c>
      <c r="AM23" s="79">
        <v>84.398779557651764</v>
      </c>
      <c r="AN23" s="79">
        <v>86.649678336884918</v>
      </c>
      <c r="AO23" s="79">
        <v>79.696420756411555</v>
      </c>
      <c r="AP23" s="79">
        <v>72.171453711532806</v>
      </c>
      <c r="AQ23" s="79">
        <v>74.170918056770873</v>
      </c>
      <c r="AR23" s="79">
        <v>70.210912299713229</v>
      </c>
      <c r="AS23" s="80"/>
      <c r="AT23" s="60">
        <v>2022</v>
      </c>
      <c r="AU23" s="39"/>
      <c r="AV23" s="184">
        <v>-5.5505532639282649</v>
      </c>
      <c r="AW23" s="79">
        <v>31.760132440294072</v>
      </c>
      <c r="AX23" s="79">
        <v>-12.458089591334826</v>
      </c>
      <c r="AY23" s="79">
        <v>8.6712765502657874</v>
      </c>
      <c r="AZ23" s="79">
        <v>-2.8701228906427048</v>
      </c>
      <c r="BA23" s="79">
        <v>12.506351305502776</v>
      </c>
      <c r="BB23" s="79">
        <v>-7.5153110885989634</v>
      </c>
      <c r="BC23" s="79">
        <v>-1.6701529615481547</v>
      </c>
      <c r="BD23" s="79">
        <v>-6.323118231943468</v>
      </c>
      <c r="BE23" s="79">
        <v>16.768963975679725</v>
      </c>
      <c r="BF23" s="79">
        <v>-4.3859524994743992</v>
      </c>
      <c r="BG23" s="79">
        <v>-9.8027495517329584</v>
      </c>
      <c r="BH23" s="79">
        <v>12.379373010183542</v>
      </c>
      <c r="BI23" s="79">
        <v>4.5171628368712931</v>
      </c>
      <c r="BJ23" s="79">
        <v>-2.2508987792331538</v>
      </c>
      <c r="BK23" s="79">
        <v>6.9532575804733625</v>
      </c>
      <c r="BL23" s="79">
        <v>7.5249670448787498</v>
      </c>
      <c r="BM23" s="79">
        <v>-1.9994643452380672</v>
      </c>
      <c r="BN23" s="79">
        <v>3.9600057570576439</v>
      </c>
      <c r="BO23" s="81"/>
      <c r="BP23" s="119">
        <v>2.6428988051332625</v>
      </c>
      <c r="BQ23" s="120">
        <v>50.215077297531991</v>
      </c>
      <c r="BR23" s="39"/>
      <c r="BS23" s="173">
        <v>-4.4060212622638706E-2</v>
      </c>
      <c r="BT23" s="42">
        <v>0.33709767012367164</v>
      </c>
      <c r="BU23" s="42">
        <v>-0.11678601343252959</v>
      </c>
      <c r="BV23" s="42">
        <v>8.8479503468909648E-2</v>
      </c>
      <c r="BW23" s="42">
        <v>-2.8452737957264995E-2</v>
      </c>
      <c r="BX23" s="42">
        <v>0.14152740283675458</v>
      </c>
      <c r="BY23" s="42">
        <v>-7.8380583357723022E-2</v>
      </c>
      <c r="BZ23" s="42">
        <v>-1.7120562382578419E-2</v>
      </c>
      <c r="CA23" s="42">
        <v>-6.0872039362107944E-2</v>
      </c>
      <c r="CB23" s="42">
        <v>0.19251080176458357</v>
      </c>
      <c r="CC23" s="42">
        <v>-4.7937801925049484E-2</v>
      </c>
      <c r="CD23" s="42">
        <v>-9.6773967409725659E-2</v>
      </c>
      <c r="CE23" s="42">
        <v>0.13922557279161296</v>
      </c>
      <c r="CF23" s="42">
        <v>5.3521660627635859E-2</v>
      </c>
      <c r="CG23" s="42">
        <v>-2.5977000981837417E-2</v>
      </c>
      <c r="CH23" s="42">
        <v>8.7246798720430396E-2</v>
      </c>
      <c r="CI23" s="42">
        <v>0.10426514442892931</v>
      </c>
      <c r="CJ23" s="42">
        <v>-2.6957524561144863E-2</v>
      </c>
      <c r="CK23" s="42">
        <v>5.6401571028636521E-2</v>
      </c>
      <c r="CL23" s="80"/>
      <c r="CM23" s="63">
        <v>3.4576720094661284E-2</v>
      </c>
      <c r="CN23" s="64">
        <v>0.71520331601982456</v>
      </c>
    </row>
    <row r="24" spans="1:92" ht="12" x14ac:dyDescent="0.3">
      <c r="A24" s="35" t="s">
        <v>11</v>
      </c>
      <c r="B24" s="98">
        <v>23</v>
      </c>
      <c r="C24" s="59">
        <v>26</v>
      </c>
      <c r="D24" s="59">
        <v>33</v>
      </c>
      <c r="E24" s="37">
        <v>39</v>
      </c>
      <c r="F24" s="37">
        <v>41</v>
      </c>
      <c r="G24" s="37">
        <v>44</v>
      </c>
      <c r="H24" s="37">
        <v>43</v>
      </c>
      <c r="I24" s="37">
        <v>38</v>
      </c>
      <c r="J24" s="37">
        <v>42</v>
      </c>
      <c r="K24" s="37">
        <v>44</v>
      </c>
      <c r="L24" s="37">
        <v>35</v>
      </c>
      <c r="M24" s="37">
        <v>44</v>
      </c>
      <c r="N24" s="37">
        <v>29</v>
      </c>
      <c r="O24" s="37">
        <v>34</v>
      </c>
      <c r="P24" s="37">
        <v>30</v>
      </c>
      <c r="Q24" s="37">
        <v>37</v>
      </c>
      <c r="R24" s="37">
        <v>32</v>
      </c>
      <c r="S24" s="37">
        <v>38</v>
      </c>
      <c r="T24" s="37">
        <v>23</v>
      </c>
      <c r="U24" s="37">
        <v>37</v>
      </c>
      <c r="V24" s="78"/>
      <c r="W24" s="60">
        <v>2023</v>
      </c>
      <c r="X24" s="39"/>
      <c r="Y24" s="184">
        <v>113.62577398710673</v>
      </c>
      <c r="Z24" s="79">
        <v>106.82123794171478</v>
      </c>
      <c r="AA24" s="79">
        <v>53.190702723261481</v>
      </c>
      <c r="AB24" s="79">
        <v>92.228238566565153</v>
      </c>
      <c r="AC24" s="79">
        <v>84.276883225264982</v>
      </c>
      <c r="AD24" s="79">
        <v>79.151645281733948</v>
      </c>
      <c r="AE24" s="79">
        <v>79.172158848210529</v>
      </c>
      <c r="AF24" s="79">
        <v>81.367697784768922</v>
      </c>
      <c r="AG24" s="79">
        <v>85.278060224714196</v>
      </c>
      <c r="AH24" s="79">
        <v>82.417633293618024</v>
      </c>
      <c r="AI24" s="79">
        <v>82.927972242722433</v>
      </c>
      <c r="AJ24" s="79">
        <v>74.419307825462724</v>
      </c>
      <c r="AK24" s="79">
        <v>90.870289665827585</v>
      </c>
      <c r="AL24" s="79">
        <v>83.375712954263847</v>
      </c>
      <c r="AM24" s="79">
        <v>82.47447315829524</v>
      </c>
      <c r="AN24" s="79">
        <v>64.614844126169189</v>
      </c>
      <c r="AO24" s="79">
        <v>67.436988931790324</v>
      </c>
      <c r="AP24" s="79">
        <v>63.085020489427436</v>
      </c>
      <c r="AQ24" s="79">
        <v>72.489406884268519</v>
      </c>
      <c r="AR24" s="79">
        <v>63.442390652132055</v>
      </c>
      <c r="AS24" s="80"/>
      <c r="AT24" s="60">
        <v>2023</v>
      </c>
      <c r="AU24" s="39"/>
      <c r="AV24" s="184">
        <v>6.8045360453919415</v>
      </c>
      <c r="AW24" s="79">
        <v>53.630535218453304</v>
      </c>
      <c r="AX24" s="79">
        <v>-39.037535843303672</v>
      </c>
      <c r="AY24" s="79">
        <v>7.9513553413001716</v>
      </c>
      <c r="AZ24" s="79">
        <v>5.1252379435310331</v>
      </c>
      <c r="BA24" s="79">
        <v>-2.0513566476580536E-2</v>
      </c>
      <c r="BB24" s="79">
        <v>-2.1955389365583926</v>
      </c>
      <c r="BC24" s="79">
        <v>-3.9103624399452741</v>
      </c>
      <c r="BD24" s="79">
        <v>2.8604269310961712</v>
      </c>
      <c r="BE24" s="79">
        <v>-0.51033894910440836</v>
      </c>
      <c r="BF24" s="79">
        <v>8.508664417259709</v>
      </c>
      <c r="BG24" s="79">
        <v>-16.450981840364861</v>
      </c>
      <c r="BH24" s="79">
        <v>7.4945767115637381</v>
      </c>
      <c r="BI24" s="79">
        <v>0.90123979596860693</v>
      </c>
      <c r="BJ24" s="79">
        <v>17.859629032126051</v>
      </c>
      <c r="BK24" s="79">
        <v>-2.8221448056211358</v>
      </c>
      <c r="BL24" s="79">
        <v>4.3519684423628888</v>
      </c>
      <c r="BM24" s="79">
        <v>-9.4043863948410831</v>
      </c>
      <c r="BN24" s="79">
        <v>9.047016232136464</v>
      </c>
      <c r="BO24" s="81"/>
      <c r="BP24" s="119">
        <v>2.6412307018407724</v>
      </c>
      <c r="BQ24" s="120">
        <v>50.183383334974671</v>
      </c>
      <c r="BR24" s="39"/>
      <c r="BS24" s="173">
        <v>6.3700217077663268E-2</v>
      </c>
      <c r="BT24" s="42">
        <v>1.0082689731978194</v>
      </c>
      <c r="BU24" s="42">
        <v>-0.42327096830683342</v>
      </c>
      <c r="BV24" s="42">
        <v>9.4347999558157314E-2</v>
      </c>
      <c r="BW24" s="42">
        <v>6.4752134024354868E-2</v>
      </c>
      <c r="BX24" s="42">
        <v>-2.5910075934532095E-4</v>
      </c>
      <c r="BY24" s="42">
        <v>-2.698293052810663E-2</v>
      </c>
      <c r="BZ24" s="42">
        <v>-4.5854261103514427E-2</v>
      </c>
      <c r="CA24" s="42">
        <v>3.4706492006458367E-2</v>
      </c>
      <c r="CB24" s="42">
        <v>-6.1540025072684967E-3</v>
      </c>
      <c r="CC24" s="42">
        <v>0.11433409777493853</v>
      </c>
      <c r="CD24" s="42">
        <v>-0.18103806976804837</v>
      </c>
      <c r="CE24" s="42">
        <v>8.9889206892598716E-2</v>
      </c>
      <c r="CF24" s="42">
        <v>1.0927499885192704E-2</v>
      </c>
      <c r="CG24" s="42">
        <v>0.27640133275339518</v>
      </c>
      <c r="CH24" s="42">
        <v>-4.184861824829722E-2</v>
      </c>
      <c r="CI24" s="42">
        <v>6.8985765695237289E-2</v>
      </c>
      <c r="CJ24" s="42">
        <v>-0.12973463019024922</v>
      </c>
      <c r="CK24" s="42">
        <v>0.14260206999044467</v>
      </c>
      <c r="CL24" s="80"/>
      <c r="CM24" s="63">
        <v>5.8619642497084061E-2</v>
      </c>
      <c r="CN24" s="64">
        <v>0.79100712976187637</v>
      </c>
    </row>
    <row r="25" spans="1:92" ht="12" x14ac:dyDescent="0.3">
      <c r="A25" s="35" t="s">
        <v>131</v>
      </c>
      <c r="B25" s="98">
        <v>24</v>
      </c>
      <c r="C25" s="59">
        <v>56</v>
      </c>
      <c r="D25" s="59"/>
      <c r="E25" s="37">
        <v>10</v>
      </c>
      <c r="F25" s="37">
        <v>7</v>
      </c>
      <c r="G25" s="37">
        <v>33</v>
      </c>
      <c r="H25" s="37">
        <v>32</v>
      </c>
      <c r="I25" s="37">
        <v>24</v>
      </c>
      <c r="J25" s="37">
        <v>26</v>
      </c>
      <c r="K25" s="37">
        <v>28</v>
      </c>
      <c r="L25" s="37">
        <v>45</v>
      </c>
      <c r="M25" s="37">
        <v>52</v>
      </c>
      <c r="N25" s="37">
        <v>32</v>
      </c>
      <c r="O25" s="37">
        <v>2</v>
      </c>
      <c r="P25" s="37">
        <v>60</v>
      </c>
      <c r="Q25" s="37">
        <v>32</v>
      </c>
      <c r="R25" s="37">
        <v>54</v>
      </c>
      <c r="S25" s="37">
        <v>32</v>
      </c>
      <c r="T25" s="37">
        <v>22</v>
      </c>
      <c r="U25" s="37">
        <v>62</v>
      </c>
      <c r="V25" s="78"/>
      <c r="W25" s="60">
        <v>2009</v>
      </c>
      <c r="X25" s="39"/>
      <c r="Y25" s="184">
        <v>112.66755573401043</v>
      </c>
      <c r="Z25" s="79">
        <v>66.252219575871294</v>
      </c>
      <c r="AA25" s="79"/>
      <c r="AB25" s="79">
        <v>176.47062171972686</v>
      </c>
      <c r="AC25" s="79">
        <v>153.85102040719144</v>
      </c>
      <c r="AD25" s="79">
        <v>93.099532295620804</v>
      </c>
      <c r="AE25" s="79">
        <v>93.305714848784532</v>
      </c>
      <c r="AF25" s="79">
        <v>97.624464516361854</v>
      </c>
      <c r="AG25" s="79">
        <v>103.431295962695</v>
      </c>
      <c r="AH25" s="79">
        <v>109.25021239069491</v>
      </c>
      <c r="AI25" s="79">
        <v>76.220414065947281</v>
      </c>
      <c r="AJ25" s="79">
        <v>70.363219929145103</v>
      </c>
      <c r="AK25" s="79">
        <v>88.010471580644321</v>
      </c>
      <c r="AL25" s="79">
        <v>225.05751877616314</v>
      </c>
      <c r="AM25" s="79">
        <v>45.26995977721726</v>
      </c>
      <c r="AN25" s="79">
        <v>71.361463451138377</v>
      </c>
      <c r="AO25" s="79">
        <v>46.083460943138078</v>
      </c>
      <c r="AP25" s="79">
        <v>68.347368673714584</v>
      </c>
      <c r="AQ25" s="79">
        <v>73.429268988006186</v>
      </c>
      <c r="AR25" s="79">
        <v>38.028172134351486</v>
      </c>
      <c r="AS25" s="80"/>
      <c r="AT25" s="60">
        <v>2009</v>
      </c>
      <c r="AU25" s="39"/>
      <c r="AV25" s="184">
        <v>46.415336158139141</v>
      </c>
      <c r="AW25" s="79">
        <v>66.252219575871294</v>
      </c>
      <c r="AX25" s="79">
        <v>-176.47062171972686</v>
      </c>
      <c r="AY25" s="79">
        <v>22.619601312535423</v>
      </c>
      <c r="AZ25" s="79">
        <v>60.751488111570637</v>
      </c>
      <c r="BA25" s="79">
        <v>-0.20618255316372824</v>
      </c>
      <c r="BB25" s="79">
        <v>-4.3187496675773218</v>
      </c>
      <c r="BC25" s="79">
        <v>-5.806831446333149</v>
      </c>
      <c r="BD25" s="79">
        <v>-5.818916427999909</v>
      </c>
      <c r="BE25" s="79">
        <v>33.029798324747631</v>
      </c>
      <c r="BF25" s="79">
        <v>5.8571941368021783</v>
      </c>
      <c r="BG25" s="79">
        <v>-17.647251651499218</v>
      </c>
      <c r="BH25" s="79">
        <v>-137.04704719551881</v>
      </c>
      <c r="BI25" s="79">
        <v>179.78755899894588</v>
      </c>
      <c r="BJ25" s="79">
        <v>-26.091503673921117</v>
      </c>
      <c r="BK25" s="79">
        <v>25.278002508000299</v>
      </c>
      <c r="BL25" s="79">
        <v>-22.263907730576506</v>
      </c>
      <c r="BM25" s="79">
        <v>-5.0819003142916017</v>
      </c>
      <c r="BN25" s="79">
        <v>35.4010968536547</v>
      </c>
      <c r="BO25" s="81"/>
      <c r="BP25" s="119">
        <v>3.928388610508367</v>
      </c>
      <c r="BQ25" s="120">
        <v>74.639383599658942</v>
      </c>
      <c r="BR25" s="39"/>
      <c r="BS25" s="173">
        <v>0.70058537593574233</v>
      </c>
      <c r="BT25" s="42"/>
      <c r="BU25" s="42">
        <v>-1</v>
      </c>
      <c r="BV25" s="42">
        <v>0.14702275781251894</v>
      </c>
      <c r="BW25" s="42">
        <v>0.65254342974210888</v>
      </c>
      <c r="BX25" s="42">
        <v>-2.2097526769703224E-3</v>
      </c>
      <c r="BY25" s="42">
        <v>-4.4238395457252389E-2</v>
      </c>
      <c r="BZ25" s="42">
        <v>-5.6141919061204915E-2</v>
      </c>
      <c r="CA25" s="42">
        <v>-5.3262289387507988E-2</v>
      </c>
      <c r="CB25" s="42">
        <v>0.43334582643659814</v>
      </c>
      <c r="CC25" s="42">
        <v>8.3242269792375811E-2</v>
      </c>
      <c r="CD25" s="42">
        <v>-0.20051309048297705</v>
      </c>
      <c r="CE25" s="42">
        <v>-0.60894231812722754</v>
      </c>
      <c r="CF25" s="42">
        <v>3.9714539152170065</v>
      </c>
      <c r="CG25" s="42">
        <v>-0.36562455998097809</v>
      </c>
      <c r="CH25" s="42">
        <v>0.54852656442602199</v>
      </c>
      <c r="CI25" s="42">
        <v>-0.32574637711164567</v>
      </c>
      <c r="CJ25" s="42">
        <v>-6.9208101678387535E-2</v>
      </c>
      <c r="CK25" s="42">
        <v>0.93091765569442919</v>
      </c>
      <c r="CL25" s="80"/>
      <c r="CM25" s="63">
        <v>0.26343061061625833</v>
      </c>
      <c r="CN25" s="64">
        <v>1.9627391854639247</v>
      </c>
    </row>
    <row r="26" spans="1:92" ht="12" x14ac:dyDescent="0.3">
      <c r="A26" s="35" t="s">
        <v>16</v>
      </c>
      <c r="B26" s="98">
        <v>25</v>
      </c>
      <c r="C26" s="59">
        <v>28</v>
      </c>
      <c r="D26" s="59">
        <v>46</v>
      </c>
      <c r="E26" s="37">
        <v>24</v>
      </c>
      <c r="F26" s="37">
        <v>32</v>
      </c>
      <c r="G26" s="37">
        <v>49</v>
      </c>
      <c r="H26" s="37">
        <v>42</v>
      </c>
      <c r="I26" s="37">
        <v>25</v>
      </c>
      <c r="J26" s="37">
        <v>28</v>
      </c>
      <c r="K26" s="37">
        <v>34</v>
      </c>
      <c r="L26" s="37">
        <v>43</v>
      </c>
      <c r="M26" s="37">
        <v>37</v>
      </c>
      <c r="N26" s="37">
        <v>18</v>
      </c>
      <c r="O26" s="37">
        <v>12</v>
      </c>
      <c r="P26" s="37">
        <v>36</v>
      </c>
      <c r="Q26" s="37">
        <v>29</v>
      </c>
      <c r="R26" s="37">
        <v>38</v>
      </c>
      <c r="S26" s="37">
        <v>36</v>
      </c>
      <c r="T26" s="37">
        <v>39</v>
      </c>
      <c r="U26" s="37">
        <v>41</v>
      </c>
      <c r="V26" s="78"/>
      <c r="W26" s="60">
        <v>2009</v>
      </c>
      <c r="X26" s="39"/>
      <c r="Y26" s="184">
        <v>108.77004212935012</v>
      </c>
      <c r="Z26" s="79">
        <v>103.93269579046965</v>
      </c>
      <c r="AA26" s="79">
        <v>39.244730875759871</v>
      </c>
      <c r="AB26" s="79">
        <v>120.13419507315764</v>
      </c>
      <c r="AC26" s="79">
        <v>96.85027040447639</v>
      </c>
      <c r="AD26" s="79">
        <v>73.449246021413813</v>
      </c>
      <c r="AE26" s="79">
        <v>79.902013741406336</v>
      </c>
      <c r="AF26" s="79">
        <v>97.542374228517858</v>
      </c>
      <c r="AG26" s="79">
        <v>98.605067449242938</v>
      </c>
      <c r="AH26" s="79">
        <v>97.767797939030615</v>
      </c>
      <c r="AI26" s="79">
        <v>76.604645999005413</v>
      </c>
      <c r="AJ26" s="79">
        <v>80.635886281475933</v>
      </c>
      <c r="AK26" s="79">
        <v>102.79700836775193</v>
      </c>
      <c r="AL26" s="79">
        <v>112.2623946003917</v>
      </c>
      <c r="AM26" s="79">
        <v>71.614366749944779</v>
      </c>
      <c r="AN26" s="79">
        <v>77.500218970747369</v>
      </c>
      <c r="AO26" s="79">
        <v>61.324695505457335</v>
      </c>
      <c r="AP26" s="79">
        <v>63.938014852642695</v>
      </c>
      <c r="AQ26" s="79">
        <v>59.301878433415851</v>
      </c>
      <c r="AR26" s="79">
        <v>60.635323932940963</v>
      </c>
      <c r="AS26" s="80"/>
      <c r="AT26" s="60">
        <v>2019</v>
      </c>
      <c r="AU26" s="39"/>
      <c r="AV26" s="184">
        <v>4.8373463388804652</v>
      </c>
      <c r="AW26" s="79">
        <v>64.687964914709781</v>
      </c>
      <c r="AX26" s="79">
        <v>-80.889464197397771</v>
      </c>
      <c r="AY26" s="79">
        <v>23.283924668681252</v>
      </c>
      <c r="AZ26" s="79">
        <v>23.401024383062577</v>
      </c>
      <c r="BA26" s="79">
        <v>-6.4527677199925222</v>
      </c>
      <c r="BB26" s="79">
        <v>-17.640360487111522</v>
      </c>
      <c r="BC26" s="79">
        <v>-1.0626932207250803</v>
      </c>
      <c r="BD26" s="79">
        <v>0.8372695102123231</v>
      </c>
      <c r="BE26" s="79">
        <v>21.163151940025202</v>
      </c>
      <c r="BF26" s="79">
        <v>-4.0312402824705202</v>
      </c>
      <c r="BG26" s="79">
        <v>-22.161122086275995</v>
      </c>
      <c r="BH26" s="79">
        <v>-9.4653862326397729</v>
      </c>
      <c r="BI26" s="79">
        <v>40.648027850446923</v>
      </c>
      <c r="BJ26" s="79">
        <v>-5.8858522208025903</v>
      </c>
      <c r="BK26" s="79">
        <v>16.175523465290034</v>
      </c>
      <c r="BL26" s="79">
        <v>-2.6133193471853602</v>
      </c>
      <c r="BM26" s="79">
        <v>4.6361364192268439</v>
      </c>
      <c r="BN26" s="79">
        <v>-1.3334454995251122</v>
      </c>
      <c r="BO26" s="81"/>
      <c r="BP26" s="119">
        <v>2.5334062208636396</v>
      </c>
      <c r="BQ26" s="120">
        <v>48.134718196409153</v>
      </c>
      <c r="BR26" s="39"/>
      <c r="BS26" s="173">
        <v>4.6543066184222326E-2</v>
      </c>
      <c r="BT26" s="42">
        <v>1.6483222962974966</v>
      </c>
      <c r="BU26" s="42">
        <v>-0.67332589316587876</v>
      </c>
      <c r="BV26" s="42">
        <v>0.24041156076736225</v>
      </c>
      <c r="BW26" s="42">
        <v>0.31860128797292364</v>
      </c>
      <c r="BX26" s="42">
        <v>-8.0758511805173794E-2</v>
      </c>
      <c r="BY26" s="42">
        <v>-0.18084817625808947</v>
      </c>
      <c r="BZ26" s="42">
        <v>-1.0777267824213066E-2</v>
      </c>
      <c r="CA26" s="42">
        <v>8.5638577104341085E-3</v>
      </c>
      <c r="CB26" s="42">
        <v>0.27626460071755932</v>
      </c>
      <c r="CC26" s="42">
        <v>-4.9993129217909993E-2</v>
      </c>
      <c r="CD26" s="42">
        <v>-0.21558139130854392</v>
      </c>
      <c r="CE26" s="42">
        <v>-8.4314843508662807E-2</v>
      </c>
      <c r="CF26" s="42">
        <v>0.56759599637845382</v>
      </c>
      <c r="CG26" s="42">
        <v>-7.5946265687639181E-2</v>
      </c>
      <c r="CH26" s="42">
        <v>0.2637685084608461</v>
      </c>
      <c r="CI26" s="42">
        <v>-4.0872700743184609E-2</v>
      </c>
      <c r="CJ26" s="42">
        <v>7.8178576154755319E-2</v>
      </c>
      <c r="CK26" s="42">
        <v>-2.1991232387903459E-2</v>
      </c>
      <c r="CL26" s="80"/>
      <c r="CM26" s="63">
        <v>0.10599159677562391</v>
      </c>
      <c r="CN26" s="64">
        <v>0.79383954886830099</v>
      </c>
    </row>
    <row r="27" spans="1:92" ht="12" x14ac:dyDescent="0.3">
      <c r="A27" s="35" t="s">
        <v>103</v>
      </c>
      <c r="B27" s="98">
        <v>26</v>
      </c>
      <c r="C27" s="59">
        <v>14</v>
      </c>
      <c r="D27" s="59">
        <v>9</v>
      </c>
      <c r="E27" s="37">
        <v>2</v>
      </c>
      <c r="F27" s="37">
        <v>1</v>
      </c>
      <c r="G27" s="37">
        <v>8</v>
      </c>
      <c r="H27" s="37">
        <v>6</v>
      </c>
      <c r="I27" s="37">
        <v>21</v>
      </c>
      <c r="J27" s="37">
        <v>15</v>
      </c>
      <c r="K27" s="37">
        <v>4</v>
      </c>
      <c r="L27" s="37">
        <v>3</v>
      </c>
      <c r="M27" s="37">
        <v>3</v>
      </c>
      <c r="N27" s="37">
        <v>17</v>
      </c>
      <c r="O27" s="37">
        <v>4</v>
      </c>
      <c r="P27" s="37">
        <v>10</v>
      </c>
      <c r="Q27" s="37">
        <v>23</v>
      </c>
      <c r="R27" s="37">
        <v>6</v>
      </c>
      <c r="S27" s="37">
        <v>1</v>
      </c>
      <c r="T27" s="37">
        <v>4</v>
      </c>
      <c r="U27" s="37">
        <v>16</v>
      </c>
      <c r="V27" s="78"/>
      <c r="W27" s="60">
        <v>2018</v>
      </c>
      <c r="X27" s="39"/>
      <c r="Y27" s="184">
        <v>107.57752427447058</v>
      </c>
      <c r="Z27" s="79">
        <v>127.92784405350201</v>
      </c>
      <c r="AA27" s="79">
        <v>92.377404498454055</v>
      </c>
      <c r="AB27" s="79">
        <v>202.78199122425724</v>
      </c>
      <c r="AC27" s="79">
        <v>237.15997073674757</v>
      </c>
      <c r="AD27" s="79">
        <v>170.85629482149841</v>
      </c>
      <c r="AE27" s="79">
        <v>177.21018611689615</v>
      </c>
      <c r="AF27" s="79">
        <v>106.1036084532944</v>
      </c>
      <c r="AG27" s="79">
        <v>128.7540987109858</v>
      </c>
      <c r="AH27" s="79">
        <v>202.34197329818537</v>
      </c>
      <c r="AI27" s="79">
        <v>185.88062505731494</v>
      </c>
      <c r="AJ27" s="79">
        <v>175.97216755872708</v>
      </c>
      <c r="AK27" s="79">
        <v>107.71711220178375</v>
      </c>
      <c r="AL27" s="79">
        <v>171.85362430419895</v>
      </c>
      <c r="AM27" s="79">
        <v>107.65061116144203</v>
      </c>
      <c r="AN27" s="79">
        <v>83.944818213595752</v>
      </c>
      <c r="AO27" s="79">
        <v>112.13308146464951</v>
      </c>
      <c r="AP27" s="79">
        <v>204.44192718502222</v>
      </c>
      <c r="AQ27" s="79">
        <v>111.3049615887203</v>
      </c>
      <c r="AR27" s="79">
        <v>78.184226549064476</v>
      </c>
      <c r="AS27" s="80"/>
      <c r="AT27" s="60">
        <v>2018</v>
      </c>
      <c r="AU27" s="39"/>
      <c r="AV27" s="184">
        <v>-20.350319779031437</v>
      </c>
      <c r="AW27" s="79">
        <v>35.550439555047959</v>
      </c>
      <c r="AX27" s="79">
        <v>-110.40458672580318</v>
      </c>
      <c r="AY27" s="79">
        <v>-34.377979512490327</v>
      </c>
      <c r="AZ27" s="79">
        <v>66.303675915249158</v>
      </c>
      <c r="BA27" s="79">
        <v>-6.3538912953977444</v>
      </c>
      <c r="BB27" s="79">
        <v>71.106577663601755</v>
      </c>
      <c r="BC27" s="79">
        <v>-22.650490257691402</v>
      </c>
      <c r="BD27" s="79">
        <v>-73.587874587199565</v>
      </c>
      <c r="BE27" s="79">
        <v>16.461348240870421</v>
      </c>
      <c r="BF27" s="79">
        <v>9.9084574985878646</v>
      </c>
      <c r="BG27" s="79">
        <v>68.25505535694333</v>
      </c>
      <c r="BH27" s="79">
        <v>-64.136512102415196</v>
      </c>
      <c r="BI27" s="79">
        <v>64.203013142756916</v>
      </c>
      <c r="BJ27" s="79">
        <v>23.705792947846277</v>
      </c>
      <c r="BK27" s="79">
        <v>-28.188263251053755</v>
      </c>
      <c r="BL27" s="79">
        <v>-92.308845720372716</v>
      </c>
      <c r="BM27" s="79">
        <v>93.13696559630192</v>
      </c>
      <c r="BN27" s="79">
        <v>33.120735039655827</v>
      </c>
      <c r="BO27" s="81"/>
      <c r="BP27" s="119">
        <v>1.5470156697582151</v>
      </c>
      <c r="BQ27" s="120">
        <v>29.3932977254061</v>
      </c>
      <c r="BR27" s="39"/>
      <c r="BS27" s="173">
        <v>-0.15907654763978141</v>
      </c>
      <c r="BT27" s="42">
        <v>0.38483912541235021</v>
      </c>
      <c r="BU27" s="42">
        <v>-0.54444966271046424</v>
      </c>
      <c r="BV27" s="42">
        <v>-0.14495692256030246</v>
      </c>
      <c r="BW27" s="42">
        <v>0.38806691895384793</v>
      </c>
      <c r="BX27" s="42">
        <v>-3.5855113267622363E-2</v>
      </c>
      <c r="BY27" s="42">
        <v>0.6701617287116306</v>
      </c>
      <c r="BZ27" s="42">
        <v>-0.17592053755535142</v>
      </c>
      <c r="CA27" s="42">
        <v>-0.36368072025647047</v>
      </c>
      <c r="CB27" s="42">
        <v>8.8558709310315065E-2</v>
      </c>
      <c r="CC27" s="42">
        <v>5.6306958288054876E-2</v>
      </c>
      <c r="CD27" s="42">
        <v>0.63365099529481306</v>
      </c>
      <c r="CE27" s="42">
        <v>-0.37320430315095854</v>
      </c>
      <c r="CF27" s="42">
        <v>0.59640175239202886</v>
      </c>
      <c r="CG27" s="42">
        <v>0.28239733496744734</v>
      </c>
      <c r="CH27" s="42">
        <v>-0.25138222264889987</v>
      </c>
      <c r="CI27" s="42">
        <v>-0.45151621779045437</v>
      </c>
      <c r="CJ27" s="42">
        <v>0.83677281108500434</v>
      </c>
      <c r="CK27" s="42">
        <v>0.42362425902967682</v>
      </c>
      <c r="CL27" s="80"/>
      <c r="CM27" s="63">
        <v>9.7933597150782314E-2</v>
      </c>
      <c r="CN27" s="64">
        <v>0.37594920385840669</v>
      </c>
    </row>
    <row r="28" spans="1:92" ht="12" x14ac:dyDescent="0.3">
      <c r="A28" s="35" t="s">
        <v>12</v>
      </c>
      <c r="B28" s="98">
        <v>27</v>
      </c>
      <c r="C28" s="59">
        <v>32</v>
      </c>
      <c r="D28" s="59">
        <v>25</v>
      </c>
      <c r="E28" s="37">
        <v>64</v>
      </c>
      <c r="F28" s="37">
        <v>28</v>
      </c>
      <c r="G28" s="37">
        <v>59</v>
      </c>
      <c r="H28" s="37">
        <v>48</v>
      </c>
      <c r="I28" s="37">
        <v>28</v>
      </c>
      <c r="J28" s="37">
        <v>37</v>
      </c>
      <c r="K28" s="37">
        <v>30</v>
      </c>
      <c r="L28" s="37">
        <v>26</v>
      </c>
      <c r="M28" s="37">
        <v>41</v>
      </c>
      <c r="N28" s="37">
        <v>22</v>
      </c>
      <c r="O28" s="37">
        <v>43</v>
      </c>
      <c r="P28" s="37">
        <v>29</v>
      </c>
      <c r="Q28" s="37">
        <v>27</v>
      </c>
      <c r="R28" s="37">
        <v>53</v>
      </c>
      <c r="S28" s="37">
        <v>16</v>
      </c>
      <c r="T28" s="37">
        <v>25</v>
      </c>
      <c r="U28" s="37">
        <v>19</v>
      </c>
      <c r="V28" s="78"/>
      <c r="W28" s="60">
        <v>2005</v>
      </c>
      <c r="X28" s="39"/>
      <c r="Y28" s="184">
        <v>105.59765746788146</v>
      </c>
      <c r="Z28" s="79">
        <v>98.047340396638674</v>
      </c>
      <c r="AA28" s="79">
        <v>58.235543705274019</v>
      </c>
      <c r="AB28" s="79">
        <v>48.722683213636287</v>
      </c>
      <c r="AC28" s="79">
        <v>102.80535284845041</v>
      </c>
      <c r="AD28" s="79">
        <v>64.33046444263988</v>
      </c>
      <c r="AE28" s="79">
        <v>75.839180736926195</v>
      </c>
      <c r="AF28" s="79">
        <v>92.534456738667998</v>
      </c>
      <c r="AG28" s="79">
        <v>89.77294452340621</v>
      </c>
      <c r="AH28" s="79">
        <v>105.06713322431638</v>
      </c>
      <c r="AI28" s="79">
        <v>96.108786930730346</v>
      </c>
      <c r="AJ28" s="79">
        <v>78.015772717638328</v>
      </c>
      <c r="AK28" s="79">
        <v>95.31493948172978</v>
      </c>
      <c r="AL28" s="79">
        <v>73.382508643046108</v>
      </c>
      <c r="AM28" s="79">
        <v>84.007090085418241</v>
      </c>
      <c r="AN28" s="79">
        <v>81.755035814086469</v>
      </c>
      <c r="AO28" s="79">
        <v>46.739621643417323</v>
      </c>
      <c r="AP28" s="79">
        <v>93.131564550665274</v>
      </c>
      <c r="AQ28" s="79">
        <v>70.887565848907471</v>
      </c>
      <c r="AR28" s="79">
        <v>77.441638438214397</v>
      </c>
      <c r="AS28" s="80"/>
      <c r="AT28" s="60">
        <v>2023</v>
      </c>
      <c r="AU28" s="39"/>
      <c r="AV28" s="184">
        <v>7.5503170712427874</v>
      </c>
      <c r="AW28" s="79">
        <v>39.811796691364655</v>
      </c>
      <c r="AX28" s="79">
        <v>9.5128604916377313</v>
      </c>
      <c r="AY28" s="79">
        <v>-54.082669634814124</v>
      </c>
      <c r="AZ28" s="79">
        <v>38.474888405810532</v>
      </c>
      <c r="BA28" s="79">
        <v>-11.508716294286316</v>
      </c>
      <c r="BB28" s="79">
        <v>-16.695276001741803</v>
      </c>
      <c r="BC28" s="79">
        <v>2.7615122152617886</v>
      </c>
      <c r="BD28" s="79">
        <v>-15.294188700910169</v>
      </c>
      <c r="BE28" s="79">
        <v>8.9583462935860325</v>
      </c>
      <c r="BF28" s="79">
        <v>18.093014213092019</v>
      </c>
      <c r="BG28" s="79">
        <v>-17.299166764091453</v>
      </c>
      <c r="BH28" s="79">
        <v>21.932430838683672</v>
      </c>
      <c r="BI28" s="79">
        <v>-10.624581442372133</v>
      </c>
      <c r="BJ28" s="79">
        <v>2.2520542713317724</v>
      </c>
      <c r="BK28" s="79">
        <v>35.015414170669146</v>
      </c>
      <c r="BL28" s="79">
        <v>-46.391942907247952</v>
      </c>
      <c r="BM28" s="79">
        <v>22.243998701757803</v>
      </c>
      <c r="BN28" s="79">
        <v>-6.5540725893069265</v>
      </c>
      <c r="BO28" s="81"/>
      <c r="BP28" s="119">
        <v>1.4818957384035296</v>
      </c>
      <c r="BQ28" s="120">
        <v>28.156019029667064</v>
      </c>
      <c r="BR28" s="39"/>
      <c r="BS28" s="173">
        <v>7.7006852411283022E-2</v>
      </c>
      <c r="BT28" s="42">
        <v>0.6836339829305853</v>
      </c>
      <c r="BU28" s="42">
        <v>0.19524500426067082</v>
      </c>
      <c r="BV28" s="42">
        <v>-0.52606861545954331</v>
      </c>
      <c r="BW28" s="42">
        <v>0.59808193115279895</v>
      </c>
      <c r="BX28" s="42">
        <v>-0.15175159043724618</v>
      </c>
      <c r="BY28" s="42">
        <v>-0.18042226204333711</v>
      </c>
      <c r="BZ28" s="42">
        <v>3.0761074284934242E-2</v>
      </c>
      <c r="CA28" s="42">
        <v>-0.14556587042550562</v>
      </c>
      <c r="CB28" s="42">
        <v>9.3210481368812825E-2</v>
      </c>
      <c r="CC28" s="42">
        <v>0.2319148241801805</v>
      </c>
      <c r="CD28" s="42">
        <v>-0.18149480929385053</v>
      </c>
      <c r="CE28" s="42">
        <v>0.29887818288373591</v>
      </c>
      <c r="CF28" s="42">
        <v>-0.12647243740461767</v>
      </c>
      <c r="CG28" s="42">
        <v>2.754636762013063E-2</v>
      </c>
      <c r="CH28" s="42">
        <v>0.74915912751297631</v>
      </c>
      <c r="CI28" s="42">
        <v>-0.49813340011065621</v>
      </c>
      <c r="CJ28" s="42">
        <v>0.3137926720346067</v>
      </c>
      <c r="CK28" s="42">
        <v>-8.4632411212941849E-2</v>
      </c>
      <c r="CL28" s="80"/>
      <c r="CM28" s="63">
        <v>7.3931005487000878E-2</v>
      </c>
      <c r="CN28" s="64">
        <v>0.36357726408553326</v>
      </c>
    </row>
    <row r="29" spans="1:92" ht="12" x14ac:dyDescent="0.3">
      <c r="A29" s="35" t="s">
        <v>120</v>
      </c>
      <c r="B29" s="98">
        <v>28</v>
      </c>
      <c r="C29" s="59">
        <v>37</v>
      </c>
      <c r="D29" s="59">
        <v>17</v>
      </c>
      <c r="E29" s="37">
        <v>13</v>
      </c>
      <c r="F29" s="37">
        <v>22</v>
      </c>
      <c r="G29" s="37">
        <v>22</v>
      </c>
      <c r="H29" s="37">
        <v>21</v>
      </c>
      <c r="I29" s="37">
        <v>15</v>
      </c>
      <c r="J29" s="37">
        <v>11</v>
      </c>
      <c r="K29" s="37">
        <v>17</v>
      </c>
      <c r="L29" s="37">
        <v>9</v>
      </c>
      <c r="M29" s="37">
        <v>28</v>
      </c>
      <c r="N29" s="37">
        <v>30</v>
      </c>
      <c r="O29" s="37">
        <v>38</v>
      </c>
      <c r="P29" s="37">
        <v>3</v>
      </c>
      <c r="Q29" s="37">
        <v>14</v>
      </c>
      <c r="R29" s="37">
        <v>9</v>
      </c>
      <c r="S29" s="37">
        <v>14</v>
      </c>
      <c r="T29" s="37">
        <v>44</v>
      </c>
      <c r="U29" s="37">
        <v>11</v>
      </c>
      <c r="V29" s="78"/>
      <c r="W29" s="60">
        <v>2008</v>
      </c>
      <c r="X29" s="39"/>
      <c r="Y29" s="184">
        <v>104.36374225946105</v>
      </c>
      <c r="Z29" s="79">
        <v>90.49310876865168</v>
      </c>
      <c r="AA29" s="79">
        <v>75.306644706150394</v>
      </c>
      <c r="AB29" s="79">
        <v>156.73652667428226</v>
      </c>
      <c r="AC29" s="79">
        <v>113.39933706026829</v>
      </c>
      <c r="AD29" s="79">
        <v>115.93459551607533</v>
      </c>
      <c r="AE29" s="79">
        <v>104.81347232908301</v>
      </c>
      <c r="AF29" s="79">
        <v>117.66813511466889</v>
      </c>
      <c r="AG29" s="79">
        <v>156.33005427223486</v>
      </c>
      <c r="AH29" s="79">
        <v>134.1197644484073</v>
      </c>
      <c r="AI29" s="79">
        <v>140.90062212090558</v>
      </c>
      <c r="AJ29" s="79">
        <v>89.983923496852768</v>
      </c>
      <c r="AK29" s="79">
        <v>89.473459387770845</v>
      </c>
      <c r="AL29" s="79">
        <v>77.305657092790597</v>
      </c>
      <c r="AM29" s="79">
        <v>138.00449637658423</v>
      </c>
      <c r="AN29" s="79">
        <v>105.86649690038627</v>
      </c>
      <c r="AO29" s="79">
        <v>97.125127588277138</v>
      </c>
      <c r="AP29" s="79">
        <v>94.126849083596355</v>
      </c>
      <c r="AQ29" s="79">
        <v>53.930762948228406</v>
      </c>
      <c r="AR29" s="79">
        <v>85.58130151079412</v>
      </c>
      <c r="AS29" s="80"/>
      <c r="AT29" s="60">
        <v>2019</v>
      </c>
      <c r="AU29" s="39"/>
      <c r="AV29" s="184">
        <v>13.870633490809368</v>
      </c>
      <c r="AW29" s="79">
        <v>15.186464062501287</v>
      </c>
      <c r="AX29" s="79">
        <v>-81.429881968131866</v>
      </c>
      <c r="AY29" s="79">
        <v>43.337189614013965</v>
      </c>
      <c r="AZ29" s="79">
        <v>-2.535258455807039</v>
      </c>
      <c r="BA29" s="79">
        <v>11.121123186992321</v>
      </c>
      <c r="BB29" s="79">
        <v>-12.854662785585873</v>
      </c>
      <c r="BC29" s="79">
        <v>-38.661919157565976</v>
      </c>
      <c r="BD29" s="79">
        <v>22.210289823827566</v>
      </c>
      <c r="BE29" s="79">
        <v>-6.7808576724982856</v>
      </c>
      <c r="BF29" s="79">
        <v>50.916698624052813</v>
      </c>
      <c r="BG29" s="79">
        <v>0.51046410908192286</v>
      </c>
      <c r="BH29" s="79">
        <v>12.167802294980248</v>
      </c>
      <c r="BI29" s="79">
        <v>-60.698839283793632</v>
      </c>
      <c r="BJ29" s="79">
        <v>32.137999476197962</v>
      </c>
      <c r="BK29" s="79">
        <v>8.7413693121091285</v>
      </c>
      <c r="BL29" s="79">
        <v>2.9982785046807834</v>
      </c>
      <c r="BM29" s="79">
        <v>40.196086135367949</v>
      </c>
      <c r="BN29" s="79">
        <v>-31.650538562565714</v>
      </c>
      <c r="BO29" s="81"/>
      <c r="BP29" s="119">
        <v>0.98854951308773309</v>
      </c>
      <c r="BQ29" s="120">
        <v>18.782440748666929</v>
      </c>
      <c r="BR29" s="39"/>
      <c r="BS29" s="173">
        <v>0.15327833997028506</v>
      </c>
      <c r="BT29" s="42">
        <v>0.2016616743683044</v>
      </c>
      <c r="BU29" s="42">
        <v>-0.51953353628508792</v>
      </c>
      <c r="BV29" s="42">
        <v>0.38216440005272312</v>
      </c>
      <c r="BW29" s="42">
        <v>-2.1868006219554204E-2</v>
      </c>
      <c r="BX29" s="42">
        <v>0.10610394770698295</v>
      </c>
      <c r="BY29" s="42">
        <v>-0.10924506259114974</v>
      </c>
      <c r="BZ29" s="42">
        <v>-0.24730957420535205</v>
      </c>
      <c r="CA29" s="42">
        <v>0.1656004237344999</v>
      </c>
      <c r="CB29" s="42">
        <v>-4.8125108111159998E-2</v>
      </c>
      <c r="CC29" s="42">
        <v>0.56584217097216993</v>
      </c>
      <c r="CD29" s="42">
        <v>5.7052014371057336E-3</v>
      </c>
      <c r="CE29" s="42">
        <v>0.15739860124822602</v>
      </c>
      <c r="CF29" s="42">
        <v>-0.43983233066667415</v>
      </c>
      <c r="CG29" s="42">
        <v>0.30357101082165583</v>
      </c>
      <c r="CH29" s="42">
        <v>9.0001110208726143E-2</v>
      </c>
      <c r="CI29" s="42">
        <v>3.1853594738074476E-2</v>
      </c>
      <c r="CJ29" s="42">
        <v>0.74532760038931301</v>
      </c>
      <c r="CK29" s="42">
        <v>-0.36983006806193197</v>
      </c>
      <c r="CL29" s="80"/>
      <c r="CM29" s="63">
        <v>6.0671809974060874E-2</v>
      </c>
      <c r="CN29" s="64">
        <v>0.21946897765159545</v>
      </c>
    </row>
    <row r="30" spans="1:92" ht="12" x14ac:dyDescent="0.3">
      <c r="A30" s="35" t="s">
        <v>9</v>
      </c>
      <c r="B30" s="98">
        <v>29</v>
      </c>
      <c r="C30" s="59">
        <v>31</v>
      </c>
      <c r="D30" s="59">
        <v>31</v>
      </c>
      <c r="E30" s="37">
        <v>41</v>
      </c>
      <c r="F30" s="37">
        <v>40</v>
      </c>
      <c r="G30" s="37">
        <v>39</v>
      </c>
      <c r="H30" s="37">
        <v>45</v>
      </c>
      <c r="I30" s="37">
        <v>42</v>
      </c>
      <c r="J30" s="37">
        <v>53</v>
      </c>
      <c r="K30" s="37">
        <v>50</v>
      </c>
      <c r="L30" s="37">
        <v>48</v>
      </c>
      <c r="M30" s="37">
        <v>55</v>
      </c>
      <c r="N30" s="37">
        <v>49</v>
      </c>
      <c r="O30" s="37">
        <v>52</v>
      </c>
      <c r="P30" s="37">
        <v>43</v>
      </c>
      <c r="Q30" s="37">
        <v>42</v>
      </c>
      <c r="R30" s="37">
        <v>43</v>
      </c>
      <c r="S30" s="37">
        <v>47</v>
      </c>
      <c r="T30" s="37">
        <v>48</v>
      </c>
      <c r="U30" s="37">
        <v>48</v>
      </c>
      <c r="V30" s="78"/>
      <c r="W30" s="60">
        <v>2023</v>
      </c>
      <c r="X30" s="39"/>
      <c r="Y30" s="184">
        <v>102.12549337401848</v>
      </c>
      <c r="Z30" s="79">
        <v>98.642937000873289</v>
      </c>
      <c r="AA30" s="79">
        <v>54.471504689352351</v>
      </c>
      <c r="AB30" s="79">
        <v>87.931182224118146</v>
      </c>
      <c r="AC30" s="79">
        <v>87.068450930594082</v>
      </c>
      <c r="AD30" s="79">
        <v>83.374796683394834</v>
      </c>
      <c r="AE30" s="79">
        <v>77.531526944602888</v>
      </c>
      <c r="AF30" s="79">
        <v>74.154930633541895</v>
      </c>
      <c r="AG30" s="79">
        <v>76.134474969226829</v>
      </c>
      <c r="AH30" s="79">
        <v>74.972168671963871</v>
      </c>
      <c r="AI30" s="79">
        <v>74.616011127919109</v>
      </c>
      <c r="AJ30" s="79">
        <v>66.875542323664305</v>
      </c>
      <c r="AK30" s="79">
        <v>66.256664533312602</v>
      </c>
      <c r="AL30" s="79">
        <v>67.280848017780883</v>
      </c>
      <c r="AM30" s="79">
        <v>64.761303731934532</v>
      </c>
      <c r="AN30" s="79">
        <v>62.553222468802971</v>
      </c>
      <c r="AO30" s="79">
        <v>52.330637531966218</v>
      </c>
      <c r="AP30" s="79">
        <v>55.166899387298692</v>
      </c>
      <c r="AQ30" s="79">
        <v>49.692759954601243</v>
      </c>
      <c r="AR30" s="79">
        <v>53.154187141489949</v>
      </c>
      <c r="AS30" s="80"/>
      <c r="AT30" s="60">
        <v>2023</v>
      </c>
      <c r="AU30" s="39"/>
      <c r="AV30" s="184">
        <v>3.4825563731451865</v>
      </c>
      <c r="AW30" s="79">
        <v>44.171432311520938</v>
      </c>
      <c r="AX30" s="79">
        <v>-33.459677534765795</v>
      </c>
      <c r="AY30" s="79">
        <v>0.86273129352406386</v>
      </c>
      <c r="AZ30" s="79">
        <v>3.6936542471992482</v>
      </c>
      <c r="BA30" s="79">
        <v>5.8432697387919461</v>
      </c>
      <c r="BB30" s="79">
        <v>3.3765963110609931</v>
      </c>
      <c r="BC30" s="79">
        <v>-1.9795443356849347</v>
      </c>
      <c r="BD30" s="79">
        <v>1.1623062972629583</v>
      </c>
      <c r="BE30" s="79">
        <v>0.35615754404476263</v>
      </c>
      <c r="BF30" s="79">
        <v>7.7404688042548031</v>
      </c>
      <c r="BG30" s="79">
        <v>0.61887779035170354</v>
      </c>
      <c r="BH30" s="79">
        <v>-1.0241834844682813</v>
      </c>
      <c r="BI30" s="79">
        <v>2.5195442858463508</v>
      </c>
      <c r="BJ30" s="79">
        <v>2.2080812631315609</v>
      </c>
      <c r="BK30" s="79">
        <v>10.222584936836753</v>
      </c>
      <c r="BL30" s="79">
        <v>-2.8362618553324737</v>
      </c>
      <c r="BM30" s="79">
        <v>5.4741394326974486</v>
      </c>
      <c r="BN30" s="79">
        <v>-3.4614271868887059</v>
      </c>
      <c r="BO30" s="81"/>
      <c r="BP30" s="119">
        <v>2.5774371701330803</v>
      </c>
      <c r="BQ30" s="120">
        <v>48.971306232528526</v>
      </c>
      <c r="BR30" s="39"/>
      <c r="BS30" s="173">
        <v>3.5304670349731726E-2</v>
      </c>
      <c r="BT30" s="42">
        <v>0.81090898008835821</v>
      </c>
      <c r="BU30" s="42">
        <v>-0.38052118359428055</v>
      </c>
      <c r="BV30" s="42">
        <v>9.9086555957195177E-3</v>
      </c>
      <c r="BW30" s="42">
        <v>4.4301808149834976E-2</v>
      </c>
      <c r="BX30" s="42">
        <v>7.5366369902233776E-2</v>
      </c>
      <c r="BY30" s="42">
        <v>4.553434656621036E-2</v>
      </c>
      <c r="BZ30" s="42">
        <v>-2.6000630285886395E-2</v>
      </c>
      <c r="CA30" s="42">
        <v>1.5503170281075285E-2</v>
      </c>
      <c r="CB30" s="42">
        <v>4.7732053571474253E-3</v>
      </c>
      <c r="CC30" s="42">
        <v>0.11574438928349129</v>
      </c>
      <c r="CD30" s="42">
        <v>9.3406119174703761E-3</v>
      </c>
      <c r="CE30" s="42">
        <v>-1.5222511526573057E-2</v>
      </c>
      <c r="CF30" s="42">
        <v>3.8905089006167293E-2</v>
      </c>
      <c r="CG30" s="42">
        <v>3.5299240806223819E-2</v>
      </c>
      <c r="CH30" s="42">
        <v>0.19534608059365377</v>
      </c>
      <c r="CI30" s="42">
        <v>-5.1412384724044857E-2</v>
      </c>
      <c r="CJ30" s="42">
        <v>0.11015969806665127</v>
      </c>
      <c r="CK30" s="42">
        <v>-6.512049893030647E-2</v>
      </c>
      <c r="CL30" s="80"/>
      <c r="CM30" s="63">
        <v>5.3058900363309347E-2</v>
      </c>
      <c r="CN30" s="64">
        <v>0.92130665270400791</v>
      </c>
    </row>
    <row r="31" spans="1:92" ht="12" x14ac:dyDescent="0.3">
      <c r="A31" s="35" t="s">
        <v>122</v>
      </c>
      <c r="B31" s="98">
        <v>30</v>
      </c>
      <c r="C31" s="59">
        <v>25</v>
      </c>
      <c r="D31" s="59">
        <v>38</v>
      </c>
      <c r="E31" s="37">
        <v>18</v>
      </c>
      <c r="F31" s="37">
        <v>10</v>
      </c>
      <c r="G31" s="37">
        <v>13</v>
      </c>
      <c r="H31" s="37">
        <v>26</v>
      </c>
      <c r="I31" s="37">
        <v>20</v>
      </c>
      <c r="J31" s="37">
        <v>13</v>
      </c>
      <c r="K31" s="37">
        <v>36</v>
      </c>
      <c r="L31" s="37">
        <v>22</v>
      </c>
      <c r="M31" s="37">
        <v>16</v>
      </c>
      <c r="N31" s="37">
        <v>21</v>
      </c>
      <c r="O31" s="37">
        <v>10</v>
      </c>
      <c r="P31" s="37">
        <v>32</v>
      </c>
      <c r="Q31" s="37">
        <v>24</v>
      </c>
      <c r="R31" s="37">
        <v>29</v>
      </c>
      <c r="S31" s="37">
        <v>26</v>
      </c>
      <c r="T31" s="37">
        <v>18</v>
      </c>
      <c r="U31" s="37">
        <v>14</v>
      </c>
      <c r="V31" s="78"/>
      <c r="W31" s="60">
        <v>2018</v>
      </c>
      <c r="X31" s="39"/>
      <c r="Y31" s="184">
        <v>101.00016691306271</v>
      </c>
      <c r="Z31" s="79">
        <v>107.6916226659603</v>
      </c>
      <c r="AA31" s="79">
        <v>48.53203606464389</v>
      </c>
      <c r="AB31" s="79">
        <v>136.43875689293512</v>
      </c>
      <c r="AC31" s="79">
        <v>146.34920828240291</v>
      </c>
      <c r="AD31" s="79">
        <v>129.7773122968932</v>
      </c>
      <c r="AE31" s="79">
        <v>96.591119171839665</v>
      </c>
      <c r="AF31" s="79">
        <v>107.34910383773018</v>
      </c>
      <c r="AG31" s="79">
        <v>138.29759950002253</v>
      </c>
      <c r="AH31" s="79">
        <v>95.580041009785489</v>
      </c>
      <c r="AI31" s="79">
        <v>102.33549334130916</v>
      </c>
      <c r="AJ31" s="79">
        <v>99.756915804638595</v>
      </c>
      <c r="AK31" s="79">
        <v>96.87540265566399</v>
      </c>
      <c r="AL31" s="79">
        <v>127.03812010009888</v>
      </c>
      <c r="AM31" s="79">
        <v>75.860170924152825</v>
      </c>
      <c r="AN31" s="79">
        <v>83.797518894938719</v>
      </c>
      <c r="AO31" s="79">
        <v>72.506387185766144</v>
      </c>
      <c r="AP31" s="79">
        <v>71.305717091819247</v>
      </c>
      <c r="AQ31" s="79">
        <v>74.955873155133432</v>
      </c>
      <c r="AR31" s="79">
        <v>80.245329535309111</v>
      </c>
      <c r="AS31" s="80"/>
      <c r="AT31" s="60">
        <v>2018</v>
      </c>
      <c r="AU31" s="39"/>
      <c r="AV31" s="184">
        <v>-6.691455752897582</v>
      </c>
      <c r="AW31" s="79">
        <v>59.159586601316406</v>
      </c>
      <c r="AX31" s="79">
        <v>-87.906720828291228</v>
      </c>
      <c r="AY31" s="79">
        <v>-9.910451389467795</v>
      </c>
      <c r="AZ31" s="79">
        <v>16.571895985509713</v>
      </c>
      <c r="BA31" s="79">
        <v>33.186193125053535</v>
      </c>
      <c r="BB31" s="79">
        <v>-10.757984665890518</v>
      </c>
      <c r="BC31" s="79">
        <v>-30.948495662292345</v>
      </c>
      <c r="BD31" s="79">
        <v>42.717558490237039</v>
      </c>
      <c r="BE31" s="79">
        <v>-6.7554523315236708</v>
      </c>
      <c r="BF31" s="79">
        <v>2.578577536670565</v>
      </c>
      <c r="BG31" s="79">
        <v>2.8815131489746051</v>
      </c>
      <c r="BH31" s="79">
        <v>-30.16271744443489</v>
      </c>
      <c r="BI31" s="79">
        <v>51.177949175946054</v>
      </c>
      <c r="BJ31" s="79">
        <v>-7.9373479707858934</v>
      </c>
      <c r="BK31" s="79">
        <v>11.291131709172575</v>
      </c>
      <c r="BL31" s="79">
        <v>1.2006700939468971</v>
      </c>
      <c r="BM31" s="79">
        <v>-3.650156063314185</v>
      </c>
      <c r="BN31" s="79">
        <v>-5.2894563801756789</v>
      </c>
      <c r="BO31" s="81"/>
      <c r="BP31" s="119">
        <v>1.0923598619870318</v>
      </c>
      <c r="BQ31" s="120">
        <v>20.754837377753603</v>
      </c>
      <c r="BR31" s="39"/>
      <c r="BS31" s="173">
        <v>-6.2135341517262188E-2</v>
      </c>
      <c r="BT31" s="42">
        <v>1.2189801087783909</v>
      </c>
      <c r="BU31" s="42">
        <v>-0.64429435469917484</v>
      </c>
      <c r="BV31" s="42">
        <v>-6.7717833979286546E-2</v>
      </c>
      <c r="BW31" s="42">
        <v>0.12769486200791391</v>
      </c>
      <c r="BX31" s="42">
        <v>0.34357395803659663</v>
      </c>
      <c r="BY31" s="42">
        <v>-0.10021494620162252</v>
      </c>
      <c r="BZ31" s="42">
        <v>-0.22378187166066688</v>
      </c>
      <c r="CA31" s="42">
        <v>0.44692969409652816</v>
      </c>
      <c r="CB31" s="42">
        <v>-6.6012798794968353E-2</v>
      </c>
      <c r="CC31" s="42">
        <v>2.5848609250514354E-2</v>
      </c>
      <c r="CD31" s="42">
        <v>2.9744528228870637E-2</v>
      </c>
      <c r="CE31" s="42">
        <v>-0.23743044544951053</v>
      </c>
      <c r="CF31" s="42">
        <v>0.67463530008540618</v>
      </c>
      <c r="CG31" s="42">
        <v>-9.4720560649741437E-2</v>
      </c>
      <c r="CH31" s="42">
        <v>0.15572602838759497</v>
      </c>
      <c r="CI31" s="42">
        <v>1.6838342603031631E-2</v>
      </c>
      <c r="CJ31" s="42">
        <v>-4.8697399011810472E-2</v>
      </c>
      <c r="CK31" s="42">
        <v>-6.5916065281384939E-2</v>
      </c>
      <c r="CL31" s="80"/>
      <c r="CM31" s="63">
        <v>7.5213148117337841E-2</v>
      </c>
      <c r="CN31" s="64">
        <v>0.25864230975113855</v>
      </c>
    </row>
    <row r="32" spans="1:92" ht="12" x14ac:dyDescent="0.3">
      <c r="A32" s="35" t="s">
        <v>34</v>
      </c>
      <c r="B32" s="98">
        <v>31</v>
      </c>
      <c r="C32" s="59">
        <v>35</v>
      </c>
      <c r="D32" s="59">
        <v>29</v>
      </c>
      <c r="E32" s="37">
        <v>50</v>
      </c>
      <c r="F32" s="37" t="s">
        <v>270</v>
      </c>
      <c r="G32" s="37">
        <v>55</v>
      </c>
      <c r="H32" s="37">
        <v>27</v>
      </c>
      <c r="I32" s="37">
        <v>1</v>
      </c>
      <c r="J32" s="37">
        <v>23</v>
      </c>
      <c r="K32" s="37">
        <v>46</v>
      </c>
      <c r="L32" s="37">
        <v>73</v>
      </c>
      <c r="M32" s="37">
        <v>75</v>
      </c>
      <c r="N32" s="37">
        <v>42</v>
      </c>
      <c r="O32" s="37">
        <v>74</v>
      </c>
      <c r="P32" s="37">
        <v>26</v>
      </c>
      <c r="Q32" s="37">
        <v>9</v>
      </c>
      <c r="R32" s="37">
        <v>34</v>
      </c>
      <c r="S32" s="37">
        <v>33</v>
      </c>
      <c r="T32" s="37">
        <v>36</v>
      </c>
      <c r="U32" s="37">
        <v>63</v>
      </c>
      <c r="V32" s="78"/>
      <c r="W32" s="60">
        <v>2015</v>
      </c>
      <c r="X32" s="39"/>
      <c r="Y32" s="184">
        <v>99.552237238585363</v>
      </c>
      <c r="Z32" s="79">
        <v>92.093982896136083</v>
      </c>
      <c r="AA32" s="79">
        <v>56.629206856437563</v>
      </c>
      <c r="AB32" s="79">
        <v>71.097711443481472</v>
      </c>
      <c r="AC32" s="79" t="s">
        <v>270</v>
      </c>
      <c r="AD32" s="79">
        <v>66.255503670024353</v>
      </c>
      <c r="AE32" s="79">
        <v>96.46028004644127</v>
      </c>
      <c r="AF32" s="79">
        <v>269.62823000870134</v>
      </c>
      <c r="AG32" s="79">
        <v>108.72878918107713</v>
      </c>
      <c r="AH32" s="79">
        <v>81.216985519654315</v>
      </c>
      <c r="AI32" s="79">
        <v>35.665784964674771</v>
      </c>
      <c r="AJ32" s="79">
        <v>27.340864542808635</v>
      </c>
      <c r="AK32" s="79">
        <v>73.290826279868753</v>
      </c>
      <c r="AL32" s="79">
        <v>26.159534915737233</v>
      </c>
      <c r="AM32" s="79">
        <v>86.717090009208746</v>
      </c>
      <c r="AN32" s="79">
        <v>110.4787882041219</v>
      </c>
      <c r="AO32" s="79">
        <v>65.380215507787412</v>
      </c>
      <c r="AP32" s="79">
        <v>64.75917884334325</v>
      </c>
      <c r="AQ32" s="79">
        <v>62.260798907503236</v>
      </c>
      <c r="AR32" s="79">
        <v>37.365870754486302</v>
      </c>
      <c r="AS32" s="80"/>
      <c r="AT32" s="60">
        <v>2015</v>
      </c>
      <c r="AU32" s="39"/>
      <c r="AV32" s="184">
        <v>7.4582543424492798</v>
      </c>
      <c r="AW32" s="79">
        <v>35.464776039698521</v>
      </c>
      <c r="AX32" s="79">
        <v>-14.46850458704391</v>
      </c>
      <c r="AY32" s="79"/>
      <c r="AZ32" s="79"/>
      <c r="BA32" s="79">
        <v>-30.204776376416916</v>
      </c>
      <c r="BB32" s="79">
        <v>-173.16794996226008</v>
      </c>
      <c r="BC32" s="79">
        <v>160.8994408276242</v>
      </c>
      <c r="BD32" s="79">
        <v>27.511803661422817</v>
      </c>
      <c r="BE32" s="79">
        <v>45.551200554979545</v>
      </c>
      <c r="BF32" s="79">
        <v>8.3249204218661355</v>
      </c>
      <c r="BG32" s="79">
        <v>-45.949961737060121</v>
      </c>
      <c r="BH32" s="79">
        <v>47.131291364131521</v>
      </c>
      <c r="BI32" s="79">
        <v>-60.557555093471514</v>
      </c>
      <c r="BJ32" s="79">
        <v>-23.761698194913151</v>
      </c>
      <c r="BK32" s="79">
        <v>45.098572696334486</v>
      </c>
      <c r="BL32" s="79">
        <v>0.62103666444416206</v>
      </c>
      <c r="BM32" s="79">
        <v>2.4983799358400134</v>
      </c>
      <c r="BN32" s="79">
        <v>24.894928153016934</v>
      </c>
      <c r="BO32" s="81"/>
      <c r="BP32" s="119">
        <v>3.3731858065083493</v>
      </c>
      <c r="BQ32" s="120">
        <v>62.186366484099061</v>
      </c>
      <c r="BR32" s="39"/>
      <c r="BS32" s="173">
        <v>8.0985251239060085E-2</v>
      </c>
      <c r="BT32" s="42">
        <v>0.62626298350966425</v>
      </c>
      <c r="BU32" s="42">
        <v>-0.20350169215426195</v>
      </c>
      <c r="BV32" s="42"/>
      <c r="BW32" s="42"/>
      <c r="BX32" s="42">
        <v>-0.31313175082919809</v>
      </c>
      <c r="BY32" s="42">
        <v>-0.64224710430607235</v>
      </c>
      <c r="BZ32" s="42">
        <v>1.4798237158666594</v>
      </c>
      <c r="CA32" s="42">
        <v>0.33874445702943534</v>
      </c>
      <c r="CB32" s="42">
        <v>1.2771680365396638</v>
      </c>
      <c r="CC32" s="42">
        <v>0.30448636358340053</v>
      </c>
      <c r="CD32" s="42">
        <v>-0.62695379584881938</v>
      </c>
      <c r="CE32" s="42">
        <v>1.8016868998606683</v>
      </c>
      <c r="CF32" s="42">
        <v>-0.6983347237210189</v>
      </c>
      <c r="CG32" s="42">
        <v>-0.21507927975287677</v>
      </c>
      <c r="CH32" s="42">
        <v>0.68978929399464595</v>
      </c>
      <c r="CI32" s="42">
        <v>9.5899403843042741E-3</v>
      </c>
      <c r="CJ32" s="42">
        <v>4.0127656240834586E-2</v>
      </c>
      <c r="CK32" s="42">
        <v>0.66624777237468624</v>
      </c>
      <c r="CL32" s="80"/>
      <c r="CM32" s="63">
        <v>0.27150964847122211</v>
      </c>
      <c r="CN32" s="64">
        <v>1.6642557828424942</v>
      </c>
    </row>
    <row r="33" spans="1:92" ht="12" x14ac:dyDescent="0.3">
      <c r="A33" s="35" t="s">
        <v>161</v>
      </c>
      <c r="B33" s="98">
        <v>32</v>
      </c>
      <c r="C33" s="59">
        <v>10</v>
      </c>
      <c r="D33" s="59">
        <v>44</v>
      </c>
      <c r="E33" s="37">
        <v>30</v>
      </c>
      <c r="F33" s="37">
        <v>46</v>
      </c>
      <c r="G33" s="37">
        <v>27</v>
      </c>
      <c r="H33" s="37">
        <v>33</v>
      </c>
      <c r="I33" s="37">
        <v>47</v>
      </c>
      <c r="J33" s="37">
        <v>45</v>
      </c>
      <c r="K33" s="37">
        <v>45</v>
      </c>
      <c r="L33" s="37">
        <v>41</v>
      </c>
      <c r="M33" s="37">
        <v>29</v>
      </c>
      <c r="N33" s="37">
        <v>1</v>
      </c>
      <c r="O33" s="37">
        <v>37</v>
      </c>
      <c r="P33" s="37">
        <v>33</v>
      </c>
      <c r="Q33" s="37">
        <v>31</v>
      </c>
      <c r="R33" s="37">
        <v>30</v>
      </c>
      <c r="S33" s="37">
        <v>54</v>
      </c>
      <c r="T33" s="37">
        <v>61</v>
      </c>
      <c r="U33" s="37">
        <v>28</v>
      </c>
      <c r="V33" s="78"/>
      <c r="W33" s="60">
        <v>2010</v>
      </c>
      <c r="X33" s="39"/>
      <c r="Y33" s="184">
        <v>98.321526170757025</v>
      </c>
      <c r="Z33" s="79">
        <v>137.72643103090917</v>
      </c>
      <c r="AA33" s="79">
        <v>43.167103618542228</v>
      </c>
      <c r="AB33" s="79">
        <v>107.24076858109296</v>
      </c>
      <c r="AC33" s="79">
        <v>80.262915362397536</v>
      </c>
      <c r="AD33" s="79">
        <v>102.96897294127845</v>
      </c>
      <c r="AE33" s="79">
        <v>93.176563067380499</v>
      </c>
      <c r="AF33" s="79">
        <v>67.175834743431523</v>
      </c>
      <c r="AG33" s="79">
        <v>83.918595152595913</v>
      </c>
      <c r="AH33" s="79">
        <v>82.394290103754471</v>
      </c>
      <c r="AI33" s="79">
        <v>78.644027038396089</v>
      </c>
      <c r="AJ33" s="79">
        <v>86.248422885071136</v>
      </c>
      <c r="AK33" s="79">
        <v>618.9299130502053</v>
      </c>
      <c r="AL33" s="79">
        <v>77.483158277224632</v>
      </c>
      <c r="AM33" s="79">
        <v>75.293359061248069</v>
      </c>
      <c r="AN33" s="79">
        <v>75.517381308119468</v>
      </c>
      <c r="AO33" s="79">
        <v>71.817946966077727</v>
      </c>
      <c r="AP33" s="79">
        <v>50.333733076386537</v>
      </c>
      <c r="AQ33" s="79">
        <v>39.281779692148177</v>
      </c>
      <c r="AR33" s="79">
        <v>70.850920797604161</v>
      </c>
      <c r="AS33" s="80"/>
      <c r="AT33" s="60">
        <v>2010</v>
      </c>
      <c r="AU33" s="39"/>
      <c r="AV33" s="184">
        <v>-39.404904860152143</v>
      </c>
      <c r="AW33" s="79">
        <v>94.55932741236694</v>
      </c>
      <c r="AX33" s="79">
        <v>-64.073664962550737</v>
      </c>
      <c r="AY33" s="79">
        <v>26.977853218695429</v>
      </c>
      <c r="AZ33" s="79">
        <v>-22.706057578880916</v>
      </c>
      <c r="BA33" s="79">
        <v>9.7924098738979524</v>
      </c>
      <c r="BB33" s="79">
        <v>26.000728323948977</v>
      </c>
      <c r="BC33" s="79">
        <v>-16.74276040916439</v>
      </c>
      <c r="BD33" s="79">
        <v>1.5243050488414411</v>
      </c>
      <c r="BE33" s="79">
        <v>3.7502630653583822</v>
      </c>
      <c r="BF33" s="79">
        <v>-7.6043958466750468</v>
      </c>
      <c r="BG33" s="79">
        <v>-532.68149016513416</v>
      </c>
      <c r="BH33" s="79">
        <v>541.44675477298063</v>
      </c>
      <c r="BI33" s="79">
        <v>2.1897992159765636</v>
      </c>
      <c r="BJ33" s="79">
        <v>-0.22402224687139949</v>
      </c>
      <c r="BK33" s="79">
        <v>3.6994343420417408</v>
      </c>
      <c r="BL33" s="79">
        <v>21.484213889691191</v>
      </c>
      <c r="BM33" s="79">
        <v>11.051953384238359</v>
      </c>
      <c r="BN33" s="79">
        <v>-31.569141105455984</v>
      </c>
      <c r="BO33" s="81"/>
      <c r="BP33" s="119">
        <v>1.4458213354290952</v>
      </c>
      <c r="BQ33" s="120">
        <v>27.470605373152864</v>
      </c>
      <c r="BR33" s="39"/>
      <c r="BS33" s="173">
        <v>-0.2861099686182148</v>
      </c>
      <c r="BT33" s="42">
        <v>2.1905413957805919</v>
      </c>
      <c r="BU33" s="42">
        <v>-0.59747487648878361</v>
      </c>
      <c r="BV33" s="42">
        <v>0.33611853116581791</v>
      </c>
      <c r="BW33" s="42">
        <v>-0.22051358705723734</v>
      </c>
      <c r="BX33" s="42">
        <v>0.10509520368138703</v>
      </c>
      <c r="BY33" s="42">
        <v>0.38705478574631846</v>
      </c>
      <c r="BZ33" s="42">
        <v>-0.19951192436812948</v>
      </c>
      <c r="CA33" s="42">
        <v>1.8500129643959085E-2</v>
      </c>
      <c r="CB33" s="42">
        <v>4.7686559381393323E-2</v>
      </c>
      <c r="CC33" s="42">
        <v>-8.8168520563073449E-2</v>
      </c>
      <c r="CD33" s="42">
        <v>-0.86064912833179708</v>
      </c>
      <c r="CE33" s="42">
        <v>6.9879283035386193</v>
      </c>
      <c r="CF33" s="42">
        <v>2.9083563853158134E-2</v>
      </c>
      <c r="CG33" s="42">
        <v>-2.966499142195711E-3</v>
      </c>
      <c r="CH33" s="42">
        <v>5.1511279538373866E-2</v>
      </c>
      <c r="CI33" s="42">
        <v>0.42683529666052622</v>
      </c>
      <c r="CJ33" s="42">
        <v>0.28135062797186539</v>
      </c>
      <c r="CK33" s="42">
        <v>-0.44557135955420779</v>
      </c>
      <c r="CL33" s="80"/>
      <c r="CM33" s="63">
        <v>0.42951262172833538</v>
      </c>
      <c r="CN33" s="64">
        <v>0.38772404174712971</v>
      </c>
    </row>
    <row r="34" spans="1:92" ht="12" x14ac:dyDescent="0.3">
      <c r="A34" s="35" t="s">
        <v>49</v>
      </c>
      <c r="B34" s="98">
        <v>33</v>
      </c>
      <c r="C34" s="59">
        <v>8</v>
      </c>
      <c r="D34" s="59">
        <v>10</v>
      </c>
      <c r="E34" s="37">
        <v>3</v>
      </c>
      <c r="F34" s="37">
        <v>23</v>
      </c>
      <c r="G34" s="37">
        <v>5</v>
      </c>
      <c r="H34" s="37">
        <v>4</v>
      </c>
      <c r="I34" s="37">
        <v>14</v>
      </c>
      <c r="J34" s="37">
        <v>6</v>
      </c>
      <c r="K34" s="37">
        <v>10</v>
      </c>
      <c r="L34" s="37">
        <v>14</v>
      </c>
      <c r="M34" s="37">
        <v>10</v>
      </c>
      <c r="N34" s="37">
        <v>14</v>
      </c>
      <c r="O34" s="37">
        <v>17</v>
      </c>
      <c r="P34" s="37">
        <v>13</v>
      </c>
      <c r="Q34" s="37">
        <v>3</v>
      </c>
      <c r="R34" s="37">
        <v>17</v>
      </c>
      <c r="S34" s="37">
        <v>23</v>
      </c>
      <c r="T34" s="37">
        <v>10</v>
      </c>
      <c r="U34" s="37">
        <v>26</v>
      </c>
      <c r="V34" s="78"/>
      <c r="W34" s="60">
        <v>2019</v>
      </c>
      <c r="X34" s="39"/>
      <c r="Y34" s="184">
        <v>98.118984260952374</v>
      </c>
      <c r="Z34" s="79">
        <v>147.59232269423143</v>
      </c>
      <c r="AA34" s="79">
        <v>88.305894667605813</v>
      </c>
      <c r="AB34" s="79">
        <v>193.42367593948319</v>
      </c>
      <c r="AC34" s="79">
        <v>112.82594882693557</v>
      </c>
      <c r="AD34" s="79">
        <v>180.45957907417895</v>
      </c>
      <c r="AE34" s="79">
        <v>184.88596044374023</v>
      </c>
      <c r="AF34" s="79">
        <v>117.96755291256392</v>
      </c>
      <c r="AG34" s="79">
        <v>176.07357879745726</v>
      </c>
      <c r="AH34" s="79">
        <v>152.24961358836225</v>
      </c>
      <c r="AI34" s="79">
        <v>115.06209422908547</v>
      </c>
      <c r="AJ34" s="79">
        <v>134.8922876442669</v>
      </c>
      <c r="AK34" s="79">
        <v>114.27793181335491</v>
      </c>
      <c r="AL34" s="79">
        <v>106.75106027796556</v>
      </c>
      <c r="AM34" s="79">
        <v>105.78404152141853</v>
      </c>
      <c r="AN34" s="79">
        <v>161.78935264673427</v>
      </c>
      <c r="AO34" s="79">
        <v>81.101516534165384</v>
      </c>
      <c r="AP34" s="79">
        <v>84.921063539472314</v>
      </c>
      <c r="AQ34" s="79">
        <v>89.570153945172265</v>
      </c>
      <c r="AR34" s="79">
        <v>72.264176809385035</v>
      </c>
      <c r="AS34" s="80"/>
      <c r="AT34" s="60">
        <v>2019</v>
      </c>
      <c r="AU34" s="39"/>
      <c r="AV34" s="184">
        <v>-49.473338433279054</v>
      </c>
      <c r="AW34" s="79">
        <v>59.286428026625615</v>
      </c>
      <c r="AX34" s="79">
        <v>-105.11778127187738</v>
      </c>
      <c r="AY34" s="79">
        <v>80.597727112547616</v>
      </c>
      <c r="AZ34" s="79">
        <v>-67.633630247243374</v>
      </c>
      <c r="BA34" s="79">
        <v>-4.4263813695612839</v>
      </c>
      <c r="BB34" s="79">
        <v>66.918407531176314</v>
      </c>
      <c r="BC34" s="79">
        <v>-58.106025884893342</v>
      </c>
      <c r="BD34" s="79">
        <v>23.823965209095007</v>
      </c>
      <c r="BE34" s="79">
        <v>37.187519359276777</v>
      </c>
      <c r="BF34" s="79">
        <v>-19.830193415181427</v>
      </c>
      <c r="BG34" s="79">
        <v>20.61435583091199</v>
      </c>
      <c r="BH34" s="79">
        <v>7.5268715353893469</v>
      </c>
      <c r="BI34" s="79">
        <v>0.96701875654703429</v>
      </c>
      <c r="BJ34" s="79">
        <v>-56.005311125315743</v>
      </c>
      <c r="BK34" s="79">
        <v>80.687836112568888</v>
      </c>
      <c r="BL34" s="79">
        <v>-3.81954700530693</v>
      </c>
      <c r="BM34" s="79">
        <v>-4.6490904056999511</v>
      </c>
      <c r="BN34" s="79">
        <v>17.305977135787231</v>
      </c>
      <c r="BO34" s="81"/>
      <c r="BP34" s="119">
        <v>1.3607793395561758</v>
      </c>
      <c r="BQ34" s="120">
        <v>25.854807451567339</v>
      </c>
      <c r="BR34" s="39"/>
      <c r="BS34" s="173">
        <v>-0.33520265505796998</v>
      </c>
      <c r="BT34" s="42">
        <v>0.67137565674168154</v>
      </c>
      <c r="BU34" s="42">
        <v>-0.5434587092883385</v>
      </c>
      <c r="BV34" s="42">
        <v>0.71435452527128285</v>
      </c>
      <c r="BW34" s="42">
        <v>-0.37478548157004277</v>
      </c>
      <c r="BX34" s="42">
        <v>-2.3941143821508359E-2</v>
      </c>
      <c r="BY34" s="42">
        <v>0.56726113137885803</v>
      </c>
      <c r="BZ34" s="42">
        <v>-0.33000990995778223</v>
      </c>
      <c r="CA34" s="42">
        <v>0.15647964318325247</v>
      </c>
      <c r="CB34" s="42">
        <v>0.32319522435631542</v>
      </c>
      <c r="CC34" s="42">
        <v>-0.14700761445663146</v>
      </c>
      <c r="CD34" s="42">
        <v>0.18038789732894811</v>
      </c>
      <c r="CE34" s="42">
        <v>7.0508634909951962E-2</v>
      </c>
      <c r="CF34" s="42">
        <v>9.1414427227309858E-3</v>
      </c>
      <c r="CG34" s="42">
        <v>-0.34616190873575514</v>
      </c>
      <c r="CH34" s="42">
        <v>0.99489922705178735</v>
      </c>
      <c r="CI34" s="42">
        <v>-4.4977616225114314E-2</v>
      </c>
      <c r="CJ34" s="42">
        <v>-5.1904459252640756E-2</v>
      </c>
      <c r="CK34" s="42">
        <v>0.23948210441026818</v>
      </c>
      <c r="CL34" s="80"/>
      <c r="CM34" s="63">
        <v>9.1033473104699655E-2</v>
      </c>
      <c r="CN34" s="64">
        <v>0.35778180272870053</v>
      </c>
    </row>
    <row r="35" spans="1:92" ht="12" x14ac:dyDescent="0.3">
      <c r="A35" s="35" t="s">
        <v>160</v>
      </c>
      <c r="B35" s="98">
        <v>34</v>
      </c>
      <c r="C35" s="59">
        <v>53</v>
      </c>
      <c r="D35" s="59">
        <v>52</v>
      </c>
      <c r="E35" s="37">
        <v>46</v>
      </c>
      <c r="F35" s="37">
        <v>27</v>
      </c>
      <c r="G35" s="37">
        <v>29</v>
      </c>
      <c r="H35" s="37">
        <v>25</v>
      </c>
      <c r="I35" s="37">
        <v>29</v>
      </c>
      <c r="J35" s="37">
        <v>41</v>
      </c>
      <c r="K35" s="37">
        <v>22</v>
      </c>
      <c r="L35" s="37">
        <v>28</v>
      </c>
      <c r="M35" s="37">
        <v>12</v>
      </c>
      <c r="N35" s="37">
        <v>27</v>
      </c>
      <c r="O35" s="37">
        <v>44</v>
      </c>
      <c r="P35" s="37">
        <v>46</v>
      </c>
      <c r="Q35" s="37">
        <v>47</v>
      </c>
      <c r="R35" s="37">
        <v>51</v>
      </c>
      <c r="S35" s="37">
        <v>42</v>
      </c>
      <c r="T35" s="37">
        <v>63</v>
      </c>
      <c r="U35" s="37">
        <v>39</v>
      </c>
      <c r="V35" s="78"/>
      <c r="W35" s="60">
        <v>2011</v>
      </c>
      <c r="X35" s="39"/>
      <c r="Y35" s="184">
        <v>98.058788463995953</v>
      </c>
      <c r="Z35" s="79">
        <v>69.380795306780428</v>
      </c>
      <c r="AA35" s="79">
        <v>29.137799153996493</v>
      </c>
      <c r="AB35" s="79">
        <v>82.17870000627326</v>
      </c>
      <c r="AC35" s="79">
        <v>106.90076115335542</v>
      </c>
      <c r="AD35" s="79">
        <v>100.83620940829411</v>
      </c>
      <c r="AE35" s="79">
        <v>99.440222909191064</v>
      </c>
      <c r="AF35" s="79">
        <v>92.450564724923439</v>
      </c>
      <c r="AG35" s="79">
        <v>87.312782498949076</v>
      </c>
      <c r="AH35" s="79">
        <v>116.66735518034149</v>
      </c>
      <c r="AI35" s="79">
        <v>94.477169926923409</v>
      </c>
      <c r="AJ35" s="79">
        <v>110.46129010593326</v>
      </c>
      <c r="AK35" s="79">
        <v>91.470603585883865</v>
      </c>
      <c r="AL35" s="79">
        <v>72.592607056854021</v>
      </c>
      <c r="AM35" s="79">
        <v>59.4927399372393</v>
      </c>
      <c r="AN35" s="79">
        <v>56.027869993403918</v>
      </c>
      <c r="AO35" s="79">
        <v>49.459949359870322</v>
      </c>
      <c r="AP35" s="79">
        <v>57.407434279962338</v>
      </c>
      <c r="AQ35" s="79">
        <v>38.407879860599522</v>
      </c>
      <c r="AR35" s="79">
        <v>61.945498833845519</v>
      </c>
      <c r="AS35" s="80"/>
      <c r="AT35" s="60">
        <v>2013</v>
      </c>
      <c r="AU35" s="39"/>
      <c r="AV35" s="184">
        <v>28.677993157215525</v>
      </c>
      <c r="AW35" s="79">
        <v>40.242996152783931</v>
      </c>
      <c r="AX35" s="79">
        <v>-53.040900852276764</v>
      </c>
      <c r="AY35" s="79">
        <v>-24.722061147082158</v>
      </c>
      <c r="AZ35" s="79">
        <v>6.0645517450613085</v>
      </c>
      <c r="BA35" s="79">
        <v>1.3959864991030457</v>
      </c>
      <c r="BB35" s="79">
        <v>6.9896581842676255</v>
      </c>
      <c r="BC35" s="79">
        <v>5.1377822259743624</v>
      </c>
      <c r="BD35" s="79">
        <v>-29.354572681392412</v>
      </c>
      <c r="BE35" s="79">
        <v>22.190185253418079</v>
      </c>
      <c r="BF35" s="79">
        <v>-15.984120179009849</v>
      </c>
      <c r="BG35" s="79">
        <v>18.990686520049394</v>
      </c>
      <c r="BH35" s="79">
        <v>18.877996529029843</v>
      </c>
      <c r="BI35" s="79">
        <v>13.099867119614721</v>
      </c>
      <c r="BJ35" s="79">
        <v>3.4648699438353816</v>
      </c>
      <c r="BK35" s="79">
        <v>6.5679206335335962</v>
      </c>
      <c r="BL35" s="79">
        <v>-7.9474849200920161</v>
      </c>
      <c r="BM35" s="79">
        <v>18.999554419362816</v>
      </c>
      <c r="BN35" s="79">
        <v>-23.537618973245998</v>
      </c>
      <c r="BO35" s="81"/>
      <c r="BP35" s="119">
        <v>1.9006994542184439</v>
      </c>
      <c r="BQ35" s="120">
        <v>36.113289630150433</v>
      </c>
      <c r="BR35" s="39"/>
      <c r="BS35" s="173">
        <v>0.41334194902797394</v>
      </c>
      <c r="BT35" s="42">
        <v>1.3811268291093381</v>
      </c>
      <c r="BU35" s="42">
        <v>-0.64543368109045041</v>
      </c>
      <c r="BV35" s="42">
        <v>-0.23126178785216422</v>
      </c>
      <c r="BW35" s="42">
        <v>6.0142599376236339E-2</v>
      </c>
      <c r="BX35" s="42">
        <v>1.4038449012507392E-2</v>
      </c>
      <c r="BY35" s="42">
        <v>7.5604277865306546E-2</v>
      </c>
      <c r="BZ35" s="42">
        <v>5.8843414204972744E-2</v>
      </c>
      <c r="CA35" s="42">
        <v>-0.25160913810051533</v>
      </c>
      <c r="CB35" s="42">
        <v>0.23487351780945431</v>
      </c>
      <c r="CC35" s="42">
        <v>-0.14470336317528931</v>
      </c>
      <c r="CD35" s="42">
        <v>0.20761518756371378</v>
      </c>
      <c r="CE35" s="42">
        <v>0.26005398200184127</v>
      </c>
      <c r="CF35" s="42">
        <v>0.22019270138565084</v>
      </c>
      <c r="CG35" s="42">
        <v>6.1841900187233456E-2</v>
      </c>
      <c r="CH35" s="42">
        <v>0.13279270841434632</v>
      </c>
      <c r="CI35" s="42">
        <v>-0.13843999509425964</v>
      </c>
      <c r="CJ35" s="42">
        <v>0.49467855263870963</v>
      </c>
      <c r="CK35" s="42">
        <v>-0.37997303139619909</v>
      </c>
      <c r="CL35" s="80"/>
      <c r="CM35" s="63">
        <v>9.5985530099389829E-2</v>
      </c>
      <c r="CN35" s="64">
        <v>0.58298488687638117</v>
      </c>
    </row>
    <row r="36" spans="1:92" ht="12" x14ac:dyDescent="0.3">
      <c r="A36" s="35" t="s">
        <v>95</v>
      </c>
      <c r="B36" s="98">
        <v>35</v>
      </c>
      <c r="C36" s="59">
        <v>36</v>
      </c>
      <c r="D36" s="59">
        <v>37</v>
      </c>
      <c r="E36" s="37">
        <v>43</v>
      </c>
      <c r="F36" s="37">
        <v>45</v>
      </c>
      <c r="G36" s="37">
        <v>38</v>
      </c>
      <c r="H36" s="37">
        <v>39</v>
      </c>
      <c r="I36" s="37">
        <v>39</v>
      </c>
      <c r="J36" s="37">
        <v>47</v>
      </c>
      <c r="K36" s="37">
        <v>47</v>
      </c>
      <c r="L36" s="37">
        <v>46</v>
      </c>
      <c r="M36" s="37">
        <v>46</v>
      </c>
      <c r="N36" s="37">
        <v>47</v>
      </c>
      <c r="O36" s="37">
        <v>54</v>
      </c>
      <c r="P36" s="37">
        <v>50</v>
      </c>
      <c r="Q36" s="37">
        <v>50</v>
      </c>
      <c r="R36" s="37">
        <v>52</v>
      </c>
      <c r="S36" s="37">
        <v>52</v>
      </c>
      <c r="T36" s="37">
        <v>50</v>
      </c>
      <c r="U36" s="37">
        <v>60</v>
      </c>
      <c r="V36" s="78"/>
      <c r="W36" s="60">
        <v>2023</v>
      </c>
      <c r="X36" s="39"/>
      <c r="Y36" s="184">
        <v>95.922153827915793</v>
      </c>
      <c r="Z36" s="79">
        <v>90.954999686074913</v>
      </c>
      <c r="AA36" s="79">
        <v>49.371760394652</v>
      </c>
      <c r="AB36" s="79">
        <v>86.437590670424427</v>
      </c>
      <c r="AC36" s="79">
        <v>81.706154751140943</v>
      </c>
      <c r="AD36" s="79">
        <v>84.597544549731552</v>
      </c>
      <c r="AE36" s="79">
        <v>82.947562749495276</v>
      </c>
      <c r="AF36" s="79">
        <v>77.765629410772618</v>
      </c>
      <c r="AG36" s="79">
        <v>81.795874503392994</v>
      </c>
      <c r="AH36" s="79">
        <v>79.120091845317106</v>
      </c>
      <c r="AI36" s="79">
        <v>75.071436602096313</v>
      </c>
      <c r="AJ36" s="79">
        <v>73.681611451320208</v>
      </c>
      <c r="AK36" s="79">
        <v>67.999048803457072</v>
      </c>
      <c r="AL36" s="79">
        <v>63.948792683523045</v>
      </c>
      <c r="AM36" s="79">
        <v>58.260817634845594</v>
      </c>
      <c r="AN36" s="79">
        <v>55.001493037451098</v>
      </c>
      <c r="AO36" s="79">
        <v>49.351245390624371</v>
      </c>
      <c r="AP36" s="79">
        <v>50.981370440652519</v>
      </c>
      <c r="AQ36" s="79">
        <v>48.031017032306529</v>
      </c>
      <c r="AR36" s="79">
        <v>40.757708980204441</v>
      </c>
      <c r="AS36" s="80"/>
      <c r="AT36" s="60">
        <v>2023</v>
      </c>
      <c r="AU36" s="39"/>
      <c r="AV36" s="184">
        <v>4.9671541418408793</v>
      </c>
      <c r="AW36" s="79">
        <v>41.583239291422913</v>
      </c>
      <c r="AX36" s="79">
        <v>-37.065830275772427</v>
      </c>
      <c r="AY36" s="79">
        <v>4.7314359192834843</v>
      </c>
      <c r="AZ36" s="79">
        <v>-2.891389798590609</v>
      </c>
      <c r="BA36" s="79">
        <v>1.6499818002362758</v>
      </c>
      <c r="BB36" s="79">
        <v>5.1819333387226578</v>
      </c>
      <c r="BC36" s="79">
        <v>-4.0302450926203761</v>
      </c>
      <c r="BD36" s="79">
        <v>2.6757826580758888</v>
      </c>
      <c r="BE36" s="79">
        <v>4.048655243220793</v>
      </c>
      <c r="BF36" s="79">
        <v>1.3898251507761046</v>
      </c>
      <c r="BG36" s="79">
        <v>5.6825626478631364</v>
      </c>
      <c r="BH36" s="79">
        <v>4.0502561199340263</v>
      </c>
      <c r="BI36" s="79">
        <v>5.6879750486774512</v>
      </c>
      <c r="BJ36" s="79">
        <v>3.259324597394496</v>
      </c>
      <c r="BK36" s="79">
        <v>5.6502476468267275</v>
      </c>
      <c r="BL36" s="79">
        <v>-1.6301250500281483</v>
      </c>
      <c r="BM36" s="79">
        <v>2.9503534083459897</v>
      </c>
      <c r="BN36" s="79">
        <v>7.2733080521020881</v>
      </c>
      <c r="BO36" s="81"/>
      <c r="BP36" s="119">
        <v>2.9033918340900713</v>
      </c>
      <c r="BQ36" s="120">
        <v>55.164444847711351</v>
      </c>
      <c r="BR36" s="39"/>
      <c r="BS36" s="173">
        <v>5.4611117134678366E-2</v>
      </c>
      <c r="BT36" s="42">
        <v>0.84224744993956602</v>
      </c>
      <c r="BU36" s="42">
        <v>-0.42881609712028812</v>
      </c>
      <c r="BV36" s="42">
        <v>5.7907949942013648E-2</v>
      </c>
      <c r="BW36" s="42">
        <v>-3.4178176375921576E-2</v>
      </c>
      <c r="BX36" s="42">
        <v>1.9891865963792998E-2</v>
      </c>
      <c r="BY36" s="42">
        <v>6.6635265193453419E-2</v>
      </c>
      <c r="BZ36" s="42">
        <v>-4.9271984890303933E-2</v>
      </c>
      <c r="CA36" s="42">
        <v>3.3819256217588078E-2</v>
      </c>
      <c r="CB36" s="42">
        <v>5.3930701562033834E-2</v>
      </c>
      <c r="CC36" s="42">
        <v>1.8862578103280736E-2</v>
      </c>
      <c r="CD36" s="42">
        <v>8.3568266731022689E-2</v>
      </c>
      <c r="CE36" s="42">
        <v>6.3335927856814855E-2</v>
      </c>
      <c r="CF36" s="42">
        <v>9.7629509498601497E-2</v>
      </c>
      <c r="CG36" s="42">
        <v>5.9258838576894401E-2</v>
      </c>
      <c r="CH36" s="42">
        <v>0.11449047743585705</v>
      </c>
      <c r="CI36" s="42">
        <v>-3.1974916247608065E-2</v>
      </c>
      <c r="CJ36" s="42">
        <v>6.1426003250389716E-2</v>
      </c>
      <c r="CK36" s="42">
        <v>0.17845232801565603</v>
      </c>
      <c r="CL36" s="80"/>
      <c r="CM36" s="63">
        <v>6.6411913725659036E-2</v>
      </c>
      <c r="CN36" s="64">
        <v>1.3534726614418906</v>
      </c>
    </row>
    <row r="37" spans="1:92" ht="12" x14ac:dyDescent="0.3">
      <c r="A37" s="35" t="s">
        <v>21</v>
      </c>
      <c r="B37" s="98">
        <v>36</v>
      </c>
      <c r="C37" s="59">
        <v>59</v>
      </c>
      <c r="D37" s="59">
        <v>24</v>
      </c>
      <c r="E37" s="37">
        <v>49</v>
      </c>
      <c r="F37" s="37">
        <v>42</v>
      </c>
      <c r="G37" s="37">
        <v>43</v>
      </c>
      <c r="H37" s="37">
        <v>61</v>
      </c>
      <c r="I37" s="37">
        <v>61</v>
      </c>
      <c r="J37" s="37">
        <v>62</v>
      </c>
      <c r="K37" s="37">
        <v>61</v>
      </c>
      <c r="L37" s="37">
        <v>57</v>
      </c>
      <c r="M37" s="37">
        <v>64</v>
      </c>
      <c r="N37" s="37">
        <v>61</v>
      </c>
      <c r="O37" s="37">
        <v>15</v>
      </c>
      <c r="P37" s="37">
        <v>45</v>
      </c>
      <c r="Q37" s="37">
        <v>36</v>
      </c>
      <c r="R37" s="37">
        <v>64</v>
      </c>
      <c r="S37" s="37">
        <v>5</v>
      </c>
      <c r="T37" s="37">
        <v>34</v>
      </c>
      <c r="U37" s="37">
        <v>36</v>
      </c>
      <c r="V37" s="78"/>
      <c r="W37" s="60">
        <v>2005</v>
      </c>
      <c r="X37" s="39"/>
      <c r="Y37" s="184">
        <v>95.763182416289439</v>
      </c>
      <c r="Z37" s="79">
        <v>64.219091113055754</v>
      </c>
      <c r="AA37" s="79">
        <v>58.931415411900318</v>
      </c>
      <c r="AB37" s="79">
        <v>73.646167996045847</v>
      </c>
      <c r="AC37" s="79">
        <v>83.907292141413024</v>
      </c>
      <c r="AD37" s="79">
        <v>80.333959682456367</v>
      </c>
      <c r="AE37" s="79">
        <v>56.436321664963458</v>
      </c>
      <c r="AF37" s="79">
        <v>46.847981532320276</v>
      </c>
      <c r="AG37" s="79">
        <v>50.98284164878784</v>
      </c>
      <c r="AH37" s="79">
        <v>56.001395753367909</v>
      </c>
      <c r="AI37" s="79">
        <v>55.32565879359241</v>
      </c>
      <c r="AJ37" s="79">
        <v>50.638588357558724</v>
      </c>
      <c r="AK37" s="79">
        <v>53.362306040386621</v>
      </c>
      <c r="AL37" s="79">
        <v>109.0170628796234</v>
      </c>
      <c r="AM37" s="79">
        <v>60.131187221965241</v>
      </c>
      <c r="AN37" s="79">
        <v>64.793395390862017</v>
      </c>
      <c r="AO37" s="79">
        <v>35.152781552026781</v>
      </c>
      <c r="AP37" s="79">
        <v>124.91879882709715</v>
      </c>
      <c r="AQ37" s="79">
        <v>62.427336803039424</v>
      </c>
      <c r="AR37" s="79">
        <v>66.579016608704251</v>
      </c>
      <c r="AS37" s="80"/>
      <c r="AT37" s="60">
        <v>2005</v>
      </c>
      <c r="AU37" s="39"/>
      <c r="AV37" s="184">
        <v>31.544091303233685</v>
      </c>
      <c r="AW37" s="79">
        <v>5.2876757011554361</v>
      </c>
      <c r="AX37" s="79">
        <v>-14.714752584145529</v>
      </c>
      <c r="AY37" s="79">
        <v>-10.261124145367177</v>
      </c>
      <c r="AZ37" s="79">
        <v>3.5733324589566564</v>
      </c>
      <c r="BA37" s="79">
        <v>23.897638017492909</v>
      </c>
      <c r="BB37" s="79">
        <v>9.5883401326431823</v>
      </c>
      <c r="BC37" s="79">
        <v>-4.1348601164675642</v>
      </c>
      <c r="BD37" s="79">
        <v>-5.018554104580069</v>
      </c>
      <c r="BE37" s="79">
        <v>0.67573695977549875</v>
      </c>
      <c r="BF37" s="79">
        <v>4.6870704360336859</v>
      </c>
      <c r="BG37" s="79">
        <v>-2.7237176828278962</v>
      </c>
      <c r="BH37" s="79">
        <v>-55.654756839236775</v>
      </c>
      <c r="BI37" s="79">
        <v>48.885875657658154</v>
      </c>
      <c r="BJ37" s="79">
        <v>-4.6622081688967754</v>
      </c>
      <c r="BK37" s="79">
        <v>29.640613838835236</v>
      </c>
      <c r="BL37" s="79">
        <v>-89.766017275070368</v>
      </c>
      <c r="BM37" s="79">
        <v>62.491462024057725</v>
      </c>
      <c r="BN37" s="79">
        <v>-4.151679805664827</v>
      </c>
      <c r="BO37" s="81"/>
      <c r="BP37" s="119">
        <v>1.53600872671501</v>
      </c>
      <c r="BQ37" s="120">
        <v>29.184165807585188</v>
      </c>
      <c r="BR37" s="39"/>
      <c r="BS37" s="173">
        <v>0.49119491971166762</v>
      </c>
      <c r="BT37" s="42">
        <v>8.9725924011790692E-2</v>
      </c>
      <c r="BU37" s="42">
        <v>-0.19980337042024487</v>
      </c>
      <c r="BV37" s="42">
        <v>-0.12229120835020646</v>
      </c>
      <c r="BW37" s="42">
        <v>4.4480970103818018E-2</v>
      </c>
      <c r="BX37" s="42">
        <v>0.42344428751686225</v>
      </c>
      <c r="BY37" s="42">
        <v>0.20466922627238948</v>
      </c>
      <c r="BZ37" s="42">
        <v>-8.1102974701800945E-2</v>
      </c>
      <c r="CA37" s="42">
        <v>-8.9614804007420723E-2</v>
      </c>
      <c r="CB37" s="42">
        <v>1.221380774328451E-2</v>
      </c>
      <c r="CC37" s="42">
        <v>9.2559263361338573E-2</v>
      </c>
      <c r="CD37" s="42">
        <v>-5.1041978597523241E-2</v>
      </c>
      <c r="CE37" s="42">
        <v>-0.51051418346035193</v>
      </c>
      <c r="CF37" s="42">
        <v>0.81298703578233522</v>
      </c>
      <c r="CG37" s="42">
        <v>-7.1954990794544815E-2</v>
      </c>
      <c r="CH37" s="42">
        <v>0.84319398153362535</v>
      </c>
      <c r="CI37" s="42">
        <v>-0.71859494421906411</v>
      </c>
      <c r="CJ37" s="42">
        <v>1.0010271977678724</v>
      </c>
      <c r="CK37" s="42">
        <v>-6.2357181243227533E-2</v>
      </c>
      <c r="CL37" s="80"/>
      <c r="CM37" s="63">
        <v>0.11095899884266312</v>
      </c>
      <c r="CN37" s="64">
        <v>0.43833879342353899</v>
      </c>
    </row>
    <row r="38" spans="1:92" ht="12" x14ac:dyDescent="0.3">
      <c r="A38" s="35" t="s">
        <v>10</v>
      </c>
      <c r="B38" s="98">
        <v>37</v>
      </c>
      <c r="C38" s="59">
        <v>38</v>
      </c>
      <c r="D38" s="59">
        <v>39</v>
      </c>
      <c r="E38" s="37">
        <v>42</v>
      </c>
      <c r="F38" s="37">
        <v>43</v>
      </c>
      <c r="G38" s="37">
        <v>54</v>
      </c>
      <c r="H38" s="37">
        <v>49</v>
      </c>
      <c r="I38" s="37">
        <v>46</v>
      </c>
      <c r="J38" s="37">
        <v>55</v>
      </c>
      <c r="K38" s="37">
        <v>52</v>
      </c>
      <c r="L38" s="37">
        <v>44</v>
      </c>
      <c r="M38" s="37">
        <v>35</v>
      </c>
      <c r="N38" s="37">
        <v>44</v>
      </c>
      <c r="O38" s="37">
        <v>46</v>
      </c>
      <c r="P38" s="37">
        <v>35</v>
      </c>
      <c r="Q38" s="37">
        <v>38</v>
      </c>
      <c r="R38" s="37">
        <v>35</v>
      </c>
      <c r="S38" s="37">
        <v>40</v>
      </c>
      <c r="T38" s="37">
        <v>43</v>
      </c>
      <c r="U38" s="37">
        <v>38</v>
      </c>
      <c r="V38" s="78"/>
      <c r="W38" s="60">
        <v>2011</v>
      </c>
      <c r="X38" s="39"/>
      <c r="Y38" s="184">
        <v>95.577169659638827</v>
      </c>
      <c r="Z38" s="79">
        <v>90.084714979733249</v>
      </c>
      <c r="AA38" s="79">
        <v>47.541576421113675</v>
      </c>
      <c r="AB38" s="79">
        <v>87.20923324968139</v>
      </c>
      <c r="AC38" s="79">
        <v>82.843552530239222</v>
      </c>
      <c r="AD38" s="79">
        <v>66.606039982129957</v>
      </c>
      <c r="AE38" s="79">
        <v>75.279842498293732</v>
      </c>
      <c r="AF38" s="79">
        <v>68.266171846712908</v>
      </c>
      <c r="AG38" s="79">
        <v>68.728655614397994</v>
      </c>
      <c r="AH38" s="79">
        <v>72.960367754841485</v>
      </c>
      <c r="AI38" s="79">
        <v>76.339610229837362</v>
      </c>
      <c r="AJ38" s="79">
        <v>82.477578931298808</v>
      </c>
      <c r="AK38" s="79">
        <v>71.487407765612446</v>
      </c>
      <c r="AL38" s="79">
        <v>71.643114439890894</v>
      </c>
      <c r="AM38" s="79">
        <v>72.34605512192698</v>
      </c>
      <c r="AN38" s="79">
        <v>64.399227461323719</v>
      </c>
      <c r="AO38" s="79">
        <v>64.665800103837029</v>
      </c>
      <c r="AP38" s="79">
        <v>57.840083084561037</v>
      </c>
      <c r="AQ38" s="79">
        <v>54.479047557641813</v>
      </c>
      <c r="AR38" s="79">
        <v>62.381008980984411</v>
      </c>
      <c r="AS38" s="80"/>
      <c r="AT38" s="60">
        <v>2023</v>
      </c>
      <c r="AU38" s="39"/>
      <c r="AV38" s="184">
        <v>5.4924546799055776</v>
      </c>
      <c r="AW38" s="79">
        <v>42.543138558619574</v>
      </c>
      <c r="AX38" s="79">
        <v>-39.667656828567715</v>
      </c>
      <c r="AY38" s="79">
        <v>4.3656807194421674</v>
      </c>
      <c r="AZ38" s="79">
        <v>16.237512548109265</v>
      </c>
      <c r="BA38" s="79">
        <v>-8.6738025161637751</v>
      </c>
      <c r="BB38" s="79">
        <v>7.0136706515808243</v>
      </c>
      <c r="BC38" s="79">
        <v>-0.46248376768508592</v>
      </c>
      <c r="BD38" s="79">
        <v>-4.2317121404434914</v>
      </c>
      <c r="BE38" s="79">
        <v>-3.3792424749958769</v>
      </c>
      <c r="BF38" s="79">
        <v>-6.1379687014614461</v>
      </c>
      <c r="BG38" s="79">
        <v>10.990171165686363</v>
      </c>
      <c r="BH38" s="79">
        <v>-0.15570667427844853</v>
      </c>
      <c r="BI38" s="79">
        <v>-0.70294068203608617</v>
      </c>
      <c r="BJ38" s="79">
        <v>7.9468276606032617</v>
      </c>
      <c r="BK38" s="79">
        <v>-0.26657264251331014</v>
      </c>
      <c r="BL38" s="79">
        <v>6.8257170192759915</v>
      </c>
      <c r="BM38" s="79">
        <v>3.361035526919224</v>
      </c>
      <c r="BN38" s="79">
        <v>-7.9019614233425983</v>
      </c>
      <c r="BO38" s="81"/>
      <c r="BP38" s="119">
        <v>1.747166351508127</v>
      </c>
      <c r="BQ38" s="120">
        <v>33.196160678654415</v>
      </c>
      <c r="BR38" s="39"/>
      <c r="BS38" s="173">
        <v>6.0969884637379845E-2</v>
      </c>
      <c r="BT38" s="42">
        <v>0.89486175598766549</v>
      </c>
      <c r="BU38" s="42">
        <v>-0.45485615857897288</v>
      </c>
      <c r="BV38" s="42">
        <v>5.2697893633286919E-2</v>
      </c>
      <c r="BW38" s="42">
        <v>0.24378438580743889</v>
      </c>
      <c r="BX38" s="42">
        <v>-0.11522078458599816</v>
      </c>
      <c r="BY38" s="42">
        <v>0.10274006088007326</v>
      </c>
      <c r="BZ38" s="42">
        <v>-6.7291257707680074E-3</v>
      </c>
      <c r="CA38" s="42">
        <v>-5.8000148171713173E-2</v>
      </c>
      <c r="CB38" s="42">
        <v>-4.4265912084459402E-2</v>
      </c>
      <c r="CC38" s="42">
        <v>-7.4419845744674196E-2</v>
      </c>
      <c r="CD38" s="42">
        <v>0.15373576283140822</v>
      </c>
      <c r="CE38" s="42">
        <v>-2.1733655145476094E-3</v>
      </c>
      <c r="CF38" s="42">
        <v>-9.7163650575197158E-3</v>
      </c>
      <c r="CG38" s="42">
        <v>0.12339942533279435</v>
      </c>
      <c r="CH38" s="42">
        <v>-4.1223125993223864E-3</v>
      </c>
      <c r="CI38" s="42">
        <v>0.11801015239374624</v>
      </c>
      <c r="CJ38" s="42">
        <v>6.1694094841931113E-2</v>
      </c>
      <c r="CK38" s="42">
        <v>-0.12667254910466985</v>
      </c>
      <c r="CL38" s="80"/>
      <c r="CM38" s="63">
        <v>4.8195623638583103E-2</v>
      </c>
      <c r="CN38" s="64">
        <v>0.5321517112487486</v>
      </c>
    </row>
    <row r="39" spans="1:92" ht="12" x14ac:dyDescent="0.3">
      <c r="A39" s="35" t="s">
        <v>159</v>
      </c>
      <c r="B39" s="98">
        <v>38</v>
      </c>
      <c r="C39" s="59">
        <v>39</v>
      </c>
      <c r="D39" s="59"/>
      <c r="E39" s="37">
        <v>48</v>
      </c>
      <c r="F39" s="37">
        <v>48</v>
      </c>
      <c r="G39" s="37">
        <v>16</v>
      </c>
      <c r="H39" s="37">
        <v>23</v>
      </c>
      <c r="I39" s="37">
        <v>34</v>
      </c>
      <c r="J39" s="37">
        <v>48</v>
      </c>
      <c r="K39" s="37">
        <v>39</v>
      </c>
      <c r="L39" s="37">
        <v>27</v>
      </c>
      <c r="M39" s="37">
        <v>53</v>
      </c>
      <c r="N39" s="37">
        <v>38</v>
      </c>
      <c r="O39" s="37">
        <v>36</v>
      </c>
      <c r="P39" s="37">
        <v>53</v>
      </c>
      <c r="Q39" s="37">
        <v>45</v>
      </c>
      <c r="R39" s="37">
        <v>26</v>
      </c>
      <c r="S39" s="37">
        <v>31</v>
      </c>
      <c r="T39" s="37">
        <v>55</v>
      </c>
      <c r="U39" s="37">
        <v>52</v>
      </c>
      <c r="V39" s="78"/>
      <c r="W39" s="60">
        <v>2017</v>
      </c>
      <c r="X39" s="39"/>
      <c r="Y39" s="184">
        <v>94.50815858356431</v>
      </c>
      <c r="Z39" s="79">
        <v>89.170323426388975</v>
      </c>
      <c r="AA39" s="79"/>
      <c r="AB39" s="79">
        <v>74.731836653528532</v>
      </c>
      <c r="AC39" s="79">
        <v>73.100873073860456</v>
      </c>
      <c r="AD39" s="79">
        <v>123.2790107567597</v>
      </c>
      <c r="AE39" s="79">
        <v>100.17813396346517</v>
      </c>
      <c r="AF39" s="79">
        <v>86.684097649895222</v>
      </c>
      <c r="AG39" s="79">
        <v>78.5295305669881</v>
      </c>
      <c r="AH39" s="79">
        <v>93.128991371108683</v>
      </c>
      <c r="AI39" s="79">
        <v>94.697520254852861</v>
      </c>
      <c r="AJ39" s="79">
        <v>68.615795693412011</v>
      </c>
      <c r="AK39" s="79">
        <v>79.166595825891321</v>
      </c>
      <c r="AL39" s="79">
        <v>77.500337145862943</v>
      </c>
      <c r="AM39" s="79">
        <v>55.985899035554823</v>
      </c>
      <c r="AN39" s="79">
        <v>60.269833755305925</v>
      </c>
      <c r="AO39" s="79">
        <v>75.812116869152845</v>
      </c>
      <c r="AP39" s="79">
        <v>68.614266366536555</v>
      </c>
      <c r="AQ39" s="79">
        <v>45.137112641164691</v>
      </c>
      <c r="AR39" s="79">
        <v>51.053306826659153</v>
      </c>
      <c r="AS39" s="80"/>
      <c r="AT39" s="60">
        <v>2017</v>
      </c>
      <c r="AU39" s="39"/>
      <c r="AV39" s="184">
        <v>5.3378351571753342</v>
      </c>
      <c r="AW39" s="79">
        <v>89.170323426388975</v>
      </c>
      <c r="AX39" s="79">
        <v>-74.731836653528532</v>
      </c>
      <c r="AY39" s="79">
        <v>1.6309635796680766</v>
      </c>
      <c r="AZ39" s="79">
        <v>-50.178137682899248</v>
      </c>
      <c r="BA39" s="79">
        <v>23.100876793294532</v>
      </c>
      <c r="BB39" s="79">
        <v>13.49403631356995</v>
      </c>
      <c r="BC39" s="79">
        <v>8.1545670829071213</v>
      </c>
      <c r="BD39" s="79">
        <v>-14.599460804120582</v>
      </c>
      <c r="BE39" s="79">
        <v>-1.5685288837441789</v>
      </c>
      <c r="BF39" s="79">
        <v>26.081724561440851</v>
      </c>
      <c r="BG39" s="79">
        <v>-10.55080013247931</v>
      </c>
      <c r="BH39" s="79">
        <v>1.6662586800283776</v>
      </c>
      <c r="BI39" s="79">
        <v>21.51443811030812</v>
      </c>
      <c r="BJ39" s="79">
        <v>-4.2839347197511017</v>
      </c>
      <c r="BK39" s="79">
        <v>-15.542283113846921</v>
      </c>
      <c r="BL39" s="79">
        <v>7.1978505026162907</v>
      </c>
      <c r="BM39" s="79">
        <v>23.477153725371863</v>
      </c>
      <c r="BN39" s="79">
        <v>-5.9161941854944615</v>
      </c>
      <c r="BO39" s="81"/>
      <c r="BP39" s="119">
        <v>2.2870974608897452</v>
      </c>
      <c r="BQ39" s="120">
        <v>43.454851756905157</v>
      </c>
      <c r="BR39" s="39"/>
      <c r="BS39" s="173">
        <v>5.9861116928456193E-2</v>
      </c>
      <c r="BT39" s="42"/>
      <c r="BU39" s="42">
        <v>-1</v>
      </c>
      <c r="BV39" s="42">
        <v>2.2311136804346487E-2</v>
      </c>
      <c r="BW39" s="42">
        <v>-0.40702904229094694</v>
      </c>
      <c r="BX39" s="42">
        <v>0.23059799458551899</v>
      </c>
      <c r="BY39" s="42">
        <v>0.1556691097837859</v>
      </c>
      <c r="BZ39" s="42">
        <v>0.10384077205136255</v>
      </c>
      <c r="CA39" s="42">
        <v>-0.15676601441911198</v>
      </c>
      <c r="CB39" s="42">
        <v>-1.6563568713551358E-2</v>
      </c>
      <c r="CC39" s="42">
        <v>0.3801125425693348</v>
      </c>
      <c r="CD39" s="42">
        <v>-0.13327338408845268</v>
      </c>
      <c r="CE39" s="42">
        <v>2.1500018469498006E-2</v>
      </c>
      <c r="CF39" s="42">
        <v>0.38428315845468508</v>
      </c>
      <c r="CG39" s="42">
        <v>-7.1079252302964302E-2</v>
      </c>
      <c r="CH39" s="42">
        <v>-0.20501054126574469</v>
      </c>
      <c r="CI39" s="42">
        <v>0.10490311831311372</v>
      </c>
      <c r="CJ39" s="42">
        <v>0.5201297192404124</v>
      </c>
      <c r="CK39" s="42">
        <v>-0.11588268328203821</v>
      </c>
      <c r="CL39" s="80"/>
      <c r="CM39" s="63">
        <v>-6.7997666201275514E-3</v>
      </c>
      <c r="CN39" s="64">
        <v>0.85116625068865837</v>
      </c>
    </row>
    <row r="40" spans="1:92" ht="12" x14ac:dyDescent="0.3">
      <c r="A40" s="35" t="s">
        <v>8</v>
      </c>
      <c r="B40" s="98">
        <v>40</v>
      </c>
      <c r="C40" s="59">
        <v>34</v>
      </c>
      <c r="D40" s="59">
        <v>26</v>
      </c>
      <c r="E40" s="37">
        <v>45</v>
      </c>
      <c r="F40" s="37">
        <v>50</v>
      </c>
      <c r="G40" s="37">
        <v>52</v>
      </c>
      <c r="H40" s="37">
        <v>54</v>
      </c>
      <c r="I40" s="37">
        <v>50</v>
      </c>
      <c r="J40" s="37">
        <v>57</v>
      </c>
      <c r="K40" s="37">
        <v>54</v>
      </c>
      <c r="L40" s="37">
        <v>38</v>
      </c>
      <c r="M40" s="37">
        <v>59</v>
      </c>
      <c r="N40" s="37">
        <v>51</v>
      </c>
      <c r="O40" s="37">
        <v>58</v>
      </c>
      <c r="P40" s="37">
        <v>56</v>
      </c>
      <c r="Q40" s="37">
        <v>57</v>
      </c>
      <c r="R40" s="37">
        <v>50</v>
      </c>
      <c r="S40" s="37">
        <v>58</v>
      </c>
      <c r="T40" s="37">
        <v>56</v>
      </c>
      <c r="U40" s="37">
        <v>53</v>
      </c>
      <c r="V40" s="78"/>
      <c r="W40" s="60">
        <v>2021</v>
      </c>
      <c r="X40" s="39"/>
      <c r="Y40" s="184">
        <v>93.981561203815403</v>
      </c>
      <c r="Z40" s="79">
        <v>94.157698272171586</v>
      </c>
      <c r="AA40" s="79">
        <v>58.141285497245562</v>
      </c>
      <c r="AB40" s="79">
        <v>82.520845554896979</v>
      </c>
      <c r="AC40" s="79">
        <v>72.818045863496849</v>
      </c>
      <c r="AD40" s="79">
        <v>68.742423502866103</v>
      </c>
      <c r="AE40" s="79">
        <v>63.491843095128843</v>
      </c>
      <c r="AF40" s="79">
        <v>65.648485402565285</v>
      </c>
      <c r="AG40" s="79">
        <v>66.643983619648495</v>
      </c>
      <c r="AH40" s="79">
        <v>70.363428128029554</v>
      </c>
      <c r="AI40" s="79">
        <v>79.977487894843819</v>
      </c>
      <c r="AJ40" s="79">
        <v>61.794938305285882</v>
      </c>
      <c r="AK40" s="79">
        <v>61.557284439120046</v>
      </c>
      <c r="AL40" s="79">
        <v>60.73355840210894</v>
      </c>
      <c r="AM40" s="79">
        <v>52.19043794054776</v>
      </c>
      <c r="AN40" s="79">
        <v>48.845829835737348</v>
      </c>
      <c r="AO40" s="79">
        <v>50.024932932210568</v>
      </c>
      <c r="AP40" s="79">
        <v>47.588697350134872</v>
      </c>
      <c r="AQ40" s="79">
        <v>44.523371714476674</v>
      </c>
      <c r="AR40" s="79">
        <v>50.436736109655953</v>
      </c>
      <c r="AS40" s="80"/>
      <c r="AT40" s="60">
        <v>2022</v>
      </c>
      <c r="AU40" s="39"/>
      <c r="AV40" s="184">
        <v>-0.17613706835618359</v>
      </c>
      <c r="AW40" s="79">
        <v>36.016412774926025</v>
      </c>
      <c r="AX40" s="79">
        <v>-24.379560057651418</v>
      </c>
      <c r="AY40" s="79">
        <v>9.7027996914001307</v>
      </c>
      <c r="AZ40" s="79">
        <v>4.0756223606307458</v>
      </c>
      <c r="BA40" s="79">
        <v>5.2505804077372602</v>
      </c>
      <c r="BB40" s="79">
        <v>-2.1566423074364423</v>
      </c>
      <c r="BC40" s="79">
        <v>-0.99549821708320962</v>
      </c>
      <c r="BD40" s="79">
        <v>-3.7194445083810592</v>
      </c>
      <c r="BE40" s="79">
        <v>-9.6140597668142647</v>
      </c>
      <c r="BF40" s="79">
        <v>18.182549589557937</v>
      </c>
      <c r="BG40" s="79">
        <v>0.23765386616583584</v>
      </c>
      <c r="BH40" s="79">
        <v>0.82372603701110592</v>
      </c>
      <c r="BI40" s="79">
        <v>8.5431204615611804</v>
      </c>
      <c r="BJ40" s="79">
        <v>3.3446081048104119</v>
      </c>
      <c r="BK40" s="79">
        <v>-1.1791030964732201</v>
      </c>
      <c r="BL40" s="79">
        <v>2.436235582075696</v>
      </c>
      <c r="BM40" s="79">
        <v>3.0653256356581977</v>
      </c>
      <c r="BN40" s="79">
        <v>-5.9133643951792791</v>
      </c>
      <c r="BO40" s="81"/>
      <c r="BP40" s="119">
        <v>2.2918328996926025</v>
      </c>
      <c r="BQ40" s="120">
        <v>43.544825094159449</v>
      </c>
      <c r="BR40" s="39"/>
      <c r="BS40" s="173">
        <v>-1.8706603027512925E-3</v>
      </c>
      <c r="BT40" s="42">
        <v>0.61946364733597603</v>
      </c>
      <c r="BU40" s="42">
        <v>-0.29543517027383004</v>
      </c>
      <c r="BV40" s="42">
        <v>0.13324718586363593</v>
      </c>
      <c r="BW40" s="42">
        <v>5.9288313576270957E-2</v>
      </c>
      <c r="BX40" s="42">
        <v>8.2696928483717125E-2</v>
      </c>
      <c r="BY40" s="42">
        <v>-3.2851364265475747E-2</v>
      </c>
      <c r="BZ40" s="42">
        <v>-1.4937555695420768E-2</v>
      </c>
      <c r="CA40" s="42">
        <v>-5.2860478906931019E-2</v>
      </c>
      <c r="CB40" s="42">
        <v>-0.12020957421737277</v>
      </c>
      <c r="CC40" s="42">
        <v>0.29424011234917957</v>
      </c>
      <c r="CD40" s="42">
        <v>3.8606944463392967E-3</v>
      </c>
      <c r="CE40" s="42">
        <v>1.3562947054037711E-2</v>
      </c>
      <c r="CF40" s="42">
        <v>0.16369129669486582</v>
      </c>
      <c r="CG40" s="42">
        <v>6.8472746108683813E-2</v>
      </c>
      <c r="CH40" s="42">
        <v>-2.3570308391438255E-2</v>
      </c>
      <c r="CI40" s="42">
        <v>5.1193575738184949E-2</v>
      </c>
      <c r="CJ40" s="42">
        <v>6.8847562923036953E-2</v>
      </c>
      <c r="CK40" s="42">
        <v>-0.11724320111283304</v>
      </c>
      <c r="CL40" s="80"/>
      <c r="CM40" s="63">
        <v>4.7346668284625013E-2</v>
      </c>
      <c r="CN40" s="64">
        <v>0.86335533289639121</v>
      </c>
    </row>
    <row r="41" spans="1:92" ht="12" x14ac:dyDescent="0.3">
      <c r="A41" s="113" t="s">
        <v>178</v>
      </c>
      <c r="B41" s="98">
        <v>41</v>
      </c>
      <c r="C41" s="59">
        <v>33</v>
      </c>
      <c r="D41" s="59">
        <v>22</v>
      </c>
      <c r="E41" s="37">
        <v>36</v>
      </c>
      <c r="F41" s="37">
        <v>39</v>
      </c>
      <c r="G41" s="37">
        <v>48</v>
      </c>
      <c r="H41" s="37">
        <v>44</v>
      </c>
      <c r="I41" s="37">
        <v>43</v>
      </c>
      <c r="J41" s="37">
        <v>50</v>
      </c>
      <c r="K41" s="37">
        <v>53</v>
      </c>
      <c r="L41" s="37">
        <v>37</v>
      </c>
      <c r="M41" s="37">
        <v>47</v>
      </c>
      <c r="N41" s="37">
        <v>46</v>
      </c>
      <c r="O41" s="37">
        <v>57</v>
      </c>
      <c r="P41" s="37">
        <v>44</v>
      </c>
      <c r="Q41" s="37">
        <v>34</v>
      </c>
      <c r="R41" s="37">
        <v>45</v>
      </c>
      <c r="S41" s="37">
        <v>55</v>
      </c>
      <c r="T41" s="37">
        <v>45</v>
      </c>
      <c r="U41" s="37">
        <v>55</v>
      </c>
      <c r="V41" s="78"/>
      <c r="W41" s="60">
        <v>2021</v>
      </c>
      <c r="X41" s="39"/>
      <c r="Y41" s="184">
        <v>93.048628840095489</v>
      </c>
      <c r="Z41" s="79">
        <v>97.059288634052507</v>
      </c>
      <c r="AA41" s="79">
        <v>64.76738139207049</v>
      </c>
      <c r="AB41" s="79">
        <v>94.650983018178167</v>
      </c>
      <c r="AC41" s="79">
        <v>88.112873998924755</v>
      </c>
      <c r="AD41" s="79">
        <v>73.78155325921027</v>
      </c>
      <c r="AE41" s="79">
        <v>78.211725984919823</v>
      </c>
      <c r="AF41" s="79">
        <v>73.717657366365984</v>
      </c>
      <c r="AG41" s="79">
        <v>77.494923406051385</v>
      </c>
      <c r="AH41" s="79">
        <v>72.901382710712625</v>
      </c>
      <c r="AI41" s="79">
        <v>80.262880120804624</v>
      </c>
      <c r="AJ41" s="79">
        <v>72.87032536635418</v>
      </c>
      <c r="AK41" s="79">
        <v>69.312159777160758</v>
      </c>
      <c r="AL41" s="79">
        <v>60.768371548892063</v>
      </c>
      <c r="AM41" s="79">
        <v>64.349930419606807</v>
      </c>
      <c r="AN41" s="79">
        <v>66.242693657944997</v>
      </c>
      <c r="AO41" s="79">
        <v>51.876112973134497</v>
      </c>
      <c r="AP41" s="79">
        <v>49.868053543983201</v>
      </c>
      <c r="AQ41" s="79">
        <v>52.844167371158498</v>
      </c>
      <c r="AR41" s="79">
        <v>46.640148969906001</v>
      </c>
      <c r="AS41" s="80"/>
      <c r="AT41" s="60">
        <v>2022</v>
      </c>
      <c r="AU41" s="39"/>
      <c r="AV41" s="184">
        <v>-4.0106597939570179</v>
      </c>
      <c r="AW41" s="79">
        <v>32.291907241982017</v>
      </c>
      <c r="AX41" s="79">
        <v>-29.883601626107676</v>
      </c>
      <c r="AY41" s="79">
        <v>6.5381090192534117</v>
      </c>
      <c r="AZ41" s="79">
        <v>14.331320739714485</v>
      </c>
      <c r="BA41" s="79">
        <v>-4.4301727257095536</v>
      </c>
      <c r="BB41" s="79">
        <v>4.4940686185538397</v>
      </c>
      <c r="BC41" s="79">
        <v>-3.7772660396854008</v>
      </c>
      <c r="BD41" s="79">
        <v>4.5935406953387599</v>
      </c>
      <c r="BE41" s="79">
        <v>-7.3614974100919994</v>
      </c>
      <c r="BF41" s="79">
        <v>7.392554754450444</v>
      </c>
      <c r="BG41" s="79">
        <v>3.5581655891934219</v>
      </c>
      <c r="BH41" s="79">
        <v>8.5437882282686957</v>
      </c>
      <c r="BI41" s="79">
        <v>-3.5815588707147441</v>
      </c>
      <c r="BJ41" s="79">
        <v>-1.8927632383381905</v>
      </c>
      <c r="BK41" s="79">
        <v>14.366580684810501</v>
      </c>
      <c r="BL41" s="79">
        <v>2.0080594291512952</v>
      </c>
      <c r="BM41" s="79">
        <v>-2.9761138271752969</v>
      </c>
      <c r="BN41" s="79">
        <v>6.2040184012524975</v>
      </c>
      <c r="BO41" s="81"/>
      <c r="BP41" s="119">
        <v>2.4425515721152364</v>
      </c>
      <c r="BQ41" s="120">
        <v>46.408479870189488</v>
      </c>
      <c r="BR41" s="39"/>
      <c r="BS41" s="173">
        <v>-4.132175137898042E-2</v>
      </c>
      <c r="BT41" s="42">
        <v>0.49858287532890033</v>
      </c>
      <c r="BU41" s="42">
        <v>-0.31572415492365669</v>
      </c>
      <c r="BV41" s="42">
        <v>7.4201518149699552E-2</v>
      </c>
      <c r="BW41" s="42">
        <v>0.19423988933067737</v>
      </c>
      <c r="BX41" s="42">
        <v>-5.6643331545499276E-2</v>
      </c>
      <c r="BY41" s="42">
        <v>6.0963258724012093E-2</v>
      </c>
      <c r="BZ41" s="42">
        <v>-4.8742109465591654E-2</v>
      </c>
      <c r="CA41" s="42">
        <v>6.3010337040750652E-2</v>
      </c>
      <c r="CB41" s="42">
        <v>-9.1717334327052868E-2</v>
      </c>
      <c r="CC41" s="42">
        <v>0.1014480821553152</v>
      </c>
      <c r="CD41" s="42">
        <v>5.1335373196174539E-2</v>
      </c>
      <c r="CE41" s="42">
        <v>0.14059597139927749</v>
      </c>
      <c r="CF41" s="42">
        <v>-5.5657540689795004E-2</v>
      </c>
      <c r="CG41" s="42">
        <v>-2.8573162319029177E-2</v>
      </c>
      <c r="CH41" s="42">
        <v>0.27694019195791797</v>
      </c>
      <c r="CI41" s="42">
        <v>4.0267451533479326E-2</v>
      </c>
      <c r="CJ41" s="42">
        <v>-5.6318681421776207E-2</v>
      </c>
      <c r="CK41" s="42">
        <v>0.13301883759538513</v>
      </c>
      <c r="CL41" s="80"/>
      <c r="CM41" s="63">
        <v>4.9468722123168864E-2</v>
      </c>
      <c r="CN41" s="64">
        <v>0.99503283962780653</v>
      </c>
    </row>
    <row r="42" spans="1:92" ht="12" x14ac:dyDescent="0.3">
      <c r="A42" s="35" t="s">
        <v>189</v>
      </c>
      <c r="B42" s="98">
        <v>42</v>
      </c>
      <c r="C42" s="59">
        <v>45</v>
      </c>
      <c r="D42" s="59">
        <v>28</v>
      </c>
      <c r="E42" s="37">
        <v>38</v>
      </c>
      <c r="F42" s="37">
        <v>57</v>
      </c>
      <c r="G42" s="37">
        <v>32</v>
      </c>
      <c r="H42" s="37">
        <v>15</v>
      </c>
      <c r="I42" s="37">
        <v>51</v>
      </c>
      <c r="J42" s="37">
        <v>33</v>
      </c>
      <c r="K42" s="37">
        <v>41</v>
      </c>
      <c r="L42" s="37">
        <v>51</v>
      </c>
      <c r="M42" s="37">
        <v>33</v>
      </c>
      <c r="N42" s="37">
        <v>57</v>
      </c>
      <c r="O42" s="37">
        <v>41</v>
      </c>
      <c r="P42" s="37">
        <v>34</v>
      </c>
      <c r="Q42" s="37">
        <v>51</v>
      </c>
      <c r="R42" s="37">
        <v>31</v>
      </c>
      <c r="S42" s="37">
        <v>35</v>
      </c>
      <c r="T42" s="37">
        <v>42</v>
      </c>
      <c r="U42" s="37">
        <v>75</v>
      </c>
      <c r="V42" s="78"/>
      <c r="W42" s="60">
        <v>2016</v>
      </c>
      <c r="X42" s="39"/>
      <c r="Y42" s="184">
        <v>92.299847360216788</v>
      </c>
      <c r="Z42" s="79">
        <v>81.023241544997646</v>
      </c>
      <c r="AA42" s="79">
        <v>56.985205060650237</v>
      </c>
      <c r="AB42" s="79">
        <v>94.188137243559027</v>
      </c>
      <c r="AC42" s="79">
        <v>61.372702754414185</v>
      </c>
      <c r="AD42" s="79">
        <v>93.892130446943668</v>
      </c>
      <c r="AE42" s="79">
        <v>119.54929749982914</v>
      </c>
      <c r="AF42" s="79">
        <v>65.065631514079584</v>
      </c>
      <c r="AG42" s="79">
        <v>91.881346776475908</v>
      </c>
      <c r="AH42" s="79">
        <v>87.648142827662966</v>
      </c>
      <c r="AI42" s="79">
        <v>72.49284034356927</v>
      </c>
      <c r="AJ42" s="79">
        <v>85.045105802581546</v>
      </c>
      <c r="AK42" s="79">
        <v>56.108163732070615</v>
      </c>
      <c r="AL42" s="79">
        <v>75.368345404455027</v>
      </c>
      <c r="AM42" s="79">
        <v>74.801827665459726</v>
      </c>
      <c r="AN42" s="79">
        <v>54.586906035689651</v>
      </c>
      <c r="AO42" s="79">
        <v>70.923577688463268</v>
      </c>
      <c r="AP42" s="79">
        <v>63.986461029450176</v>
      </c>
      <c r="AQ42" s="79">
        <v>54.977053031341697</v>
      </c>
      <c r="AR42" s="79">
        <v>48.50179701983074</v>
      </c>
      <c r="AS42" s="80"/>
      <c r="AT42" s="60">
        <v>2016</v>
      </c>
      <c r="AU42" s="39"/>
      <c r="AV42" s="184">
        <v>11.276605815219142</v>
      </c>
      <c r="AW42" s="79">
        <v>24.038036484347408</v>
      </c>
      <c r="AX42" s="79">
        <v>-37.202932182908789</v>
      </c>
      <c r="AY42" s="79">
        <v>32.815434489144842</v>
      </c>
      <c r="AZ42" s="79">
        <v>-32.519427692529483</v>
      </c>
      <c r="BA42" s="79">
        <v>-25.65716705288547</v>
      </c>
      <c r="BB42" s="79">
        <v>54.483665985749553</v>
      </c>
      <c r="BC42" s="79">
        <v>-26.815715262396324</v>
      </c>
      <c r="BD42" s="79">
        <v>4.2332039488129425</v>
      </c>
      <c r="BE42" s="79">
        <v>15.155302484093696</v>
      </c>
      <c r="BF42" s="79">
        <v>-12.552265459012276</v>
      </c>
      <c r="BG42" s="79">
        <v>28.936942070510931</v>
      </c>
      <c r="BH42" s="79">
        <v>-19.260181672384412</v>
      </c>
      <c r="BI42" s="79">
        <v>0.56651773899530156</v>
      </c>
      <c r="BJ42" s="79">
        <v>20.214921629770075</v>
      </c>
      <c r="BK42" s="79">
        <v>-16.336671652773617</v>
      </c>
      <c r="BL42" s="79">
        <v>6.9371166590130926</v>
      </c>
      <c r="BM42" s="79">
        <v>9.0094079981084789</v>
      </c>
      <c r="BN42" s="79">
        <v>6.4752560115109574</v>
      </c>
      <c r="BO42" s="81"/>
      <c r="BP42" s="119">
        <v>2.3051605442308447</v>
      </c>
      <c r="BQ42" s="120">
        <v>43.798050340386048</v>
      </c>
      <c r="BR42" s="39"/>
      <c r="BS42" s="173">
        <v>0.13917742119656484</v>
      </c>
      <c r="BT42" s="42">
        <v>0.42182942851154714</v>
      </c>
      <c r="BU42" s="42">
        <v>-0.3949853269388538</v>
      </c>
      <c r="BV42" s="42">
        <v>0.53469104367877329</v>
      </c>
      <c r="BW42" s="42">
        <v>-0.34634881046719335</v>
      </c>
      <c r="BX42" s="42">
        <v>-0.2146157910540808</v>
      </c>
      <c r="BY42" s="42">
        <v>0.83736474568697306</v>
      </c>
      <c r="BZ42" s="42">
        <v>-0.29185156947723223</v>
      </c>
      <c r="CA42" s="42">
        <v>4.8297702749234839E-2</v>
      </c>
      <c r="CB42" s="42">
        <v>0.20905930037045506</v>
      </c>
      <c r="CC42" s="42">
        <v>-0.1475953888299032</v>
      </c>
      <c r="CD42" s="42">
        <v>0.51573496877729741</v>
      </c>
      <c r="CE42" s="42">
        <v>-0.2555473596909551</v>
      </c>
      <c r="CF42" s="42">
        <v>7.5735815109889693E-3</v>
      </c>
      <c r="CG42" s="42">
        <v>0.37032546993143911</v>
      </c>
      <c r="CH42" s="42">
        <v>-0.23034190018633272</v>
      </c>
      <c r="CI42" s="42">
        <v>0.10841538268259976</v>
      </c>
      <c r="CJ42" s="42">
        <v>0.16387579001319574</v>
      </c>
      <c r="CK42" s="42">
        <v>0.13350548658771233</v>
      </c>
      <c r="CL42" s="80"/>
      <c r="CM42" s="63">
        <v>8.4661272371170007E-2</v>
      </c>
      <c r="CN42" s="64">
        <v>0.90301912571359999</v>
      </c>
    </row>
    <row r="43" spans="1:92" ht="12" x14ac:dyDescent="0.3">
      <c r="A43" s="35" t="s">
        <v>118</v>
      </c>
      <c r="B43" s="98">
        <v>43</v>
      </c>
      <c r="C43" s="59">
        <v>18</v>
      </c>
      <c r="D43" s="59">
        <v>13</v>
      </c>
      <c r="E43" s="37">
        <v>47</v>
      </c>
      <c r="F43" s="37">
        <v>34</v>
      </c>
      <c r="G43" s="37">
        <v>37</v>
      </c>
      <c r="H43" s="37">
        <v>31</v>
      </c>
      <c r="I43" s="37">
        <v>37</v>
      </c>
      <c r="J43" s="37">
        <v>54</v>
      </c>
      <c r="K43" s="37">
        <v>38</v>
      </c>
      <c r="L43" s="37">
        <v>30</v>
      </c>
      <c r="M43" s="37">
        <v>49</v>
      </c>
      <c r="N43" s="37">
        <v>41</v>
      </c>
      <c r="O43" s="37">
        <v>50</v>
      </c>
      <c r="P43" s="37">
        <v>52</v>
      </c>
      <c r="Q43" s="37">
        <v>53</v>
      </c>
      <c r="R43" s="37">
        <v>36</v>
      </c>
      <c r="S43" s="37">
        <v>17</v>
      </c>
      <c r="T43" s="37">
        <v>49</v>
      </c>
      <c r="U43" s="37">
        <v>50</v>
      </c>
      <c r="V43" s="78"/>
      <c r="W43" s="60">
        <v>2021</v>
      </c>
      <c r="X43" s="39"/>
      <c r="Y43" s="184">
        <v>91.254227207496584</v>
      </c>
      <c r="Z43" s="79">
        <v>117.25479839400717</v>
      </c>
      <c r="AA43" s="79">
        <v>86.12318498005132</v>
      </c>
      <c r="AB43" s="79">
        <v>81.137080341676324</v>
      </c>
      <c r="AC43" s="79">
        <v>94.433401319951841</v>
      </c>
      <c r="AD43" s="79">
        <v>84.639122427231214</v>
      </c>
      <c r="AE43" s="79">
        <v>93.503864666328326</v>
      </c>
      <c r="AF43" s="79">
        <v>83.526873965196472</v>
      </c>
      <c r="AG43" s="79">
        <v>73.939525811777614</v>
      </c>
      <c r="AH43" s="79">
        <v>94.996698824122788</v>
      </c>
      <c r="AI43" s="79">
        <v>90.418060980032493</v>
      </c>
      <c r="AJ43" s="79">
        <v>72.589453320257434</v>
      </c>
      <c r="AK43" s="79">
        <v>73.587073003094744</v>
      </c>
      <c r="AL43" s="79">
        <v>69.351745488750566</v>
      </c>
      <c r="AM43" s="79">
        <v>56.37469537865492</v>
      </c>
      <c r="AN43" s="79">
        <v>51.686799534964265</v>
      </c>
      <c r="AO43" s="79">
        <v>64.458327627498463</v>
      </c>
      <c r="AP43" s="79">
        <v>92.693582265228059</v>
      </c>
      <c r="AQ43" s="79">
        <v>49.253141324795585</v>
      </c>
      <c r="AR43" s="79">
        <v>51.903124751812626</v>
      </c>
      <c r="AS43" s="80"/>
      <c r="AT43" s="60">
        <v>2022</v>
      </c>
      <c r="AU43" s="39"/>
      <c r="AV43" s="184">
        <v>-26.000571186510584</v>
      </c>
      <c r="AW43" s="79">
        <v>31.131613413955847</v>
      </c>
      <c r="AX43" s="79">
        <v>4.9861046383749965</v>
      </c>
      <c r="AY43" s="79">
        <v>-13.296320978275517</v>
      </c>
      <c r="AZ43" s="79">
        <v>9.7942788927206266</v>
      </c>
      <c r="BA43" s="79">
        <v>-8.8647422390971116</v>
      </c>
      <c r="BB43" s="79">
        <v>9.9769907011318537</v>
      </c>
      <c r="BC43" s="79">
        <v>9.5873481534188585</v>
      </c>
      <c r="BD43" s="79">
        <v>-21.057173012345174</v>
      </c>
      <c r="BE43" s="79">
        <v>4.5786378440902951</v>
      </c>
      <c r="BF43" s="79">
        <v>17.828607659775059</v>
      </c>
      <c r="BG43" s="79">
        <v>-0.99761968283731051</v>
      </c>
      <c r="BH43" s="79">
        <v>4.2353275143441778</v>
      </c>
      <c r="BI43" s="79">
        <v>12.977050110095647</v>
      </c>
      <c r="BJ43" s="79">
        <v>4.6878958436906544</v>
      </c>
      <c r="BK43" s="79">
        <v>-12.771528092534197</v>
      </c>
      <c r="BL43" s="79">
        <v>-28.235254637729597</v>
      </c>
      <c r="BM43" s="79">
        <v>43.440440940432474</v>
      </c>
      <c r="BN43" s="79">
        <v>-2.649983427017041</v>
      </c>
      <c r="BO43" s="81"/>
      <c r="BP43" s="119">
        <v>2.0711106555623133</v>
      </c>
      <c r="BQ43" s="120">
        <v>39.351102455683957</v>
      </c>
      <c r="BR43" s="39"/>
      <c r="BS43" s="173">
        <v>-0.22174419761604791</v>
      </c>
      <c r="BT43" s="42">
        <v>0.36147773008124173</v>
      </c>
      <c r="BU43" s="42">
        <v>6.1452847666911614E-2</v>
      </c>
      <c r="BV43" s="42">
        <v>-0.14080103853535852</v>
      </c>
      <c r="BW43" s="42">
        <v>0.1157181054321692</v>
      </c>
      <c r="BX43" s="42">
        <v>-9.4806158769279114E-2</v>
      </c>
      <c r="BY43" s="42">
        <v>0.1194464754575757</v>
      </c>
      <c r="BZ43" s="42">
        <v>0.12966472327432377</v>
      </c>
      <c r="CA43" s="42">
        <v>-0.22166215534847689</v>
      </c>
      <c r="CB43" s="42">
        <v>5.0638531665719189E-2</v>
      </c>
      <c r="CC43" s="42">
        <v>0.24560878811302</v>
      </c>
      <c r="CD43" s="42">
        <v>-1.3556996387060427E-2</v>
      </c>
      <c r="CE43" s="42">
        <v>6.1070236725782046E-2</v>
      </c>
      <c r="CF43" s="42">
        <v>0.23019282007524833</v>
      </c>
      <c r="CG43" s="42">
        <v>9.0698125747164182E-2</v>
      </c>
      <c r="CH43" s="42">
        <v>-0.19813619997000598</v>
      </c>
      <c r="CI43" s="42">
        <v>-0.30460851709171055</v>
      </c>
      <c r="CJ43" s="42">
        <v>0.881983154210779</v>
      </c>
      <c r="CK43" s="42">
        <v>-5.1056336967929772E-2</v>
      </c>
      <c r="CL43" s="80"/>
      <c r="CM43" s="63">
        <v>5.7977891461266612E-2</v>
      </c>
      <c r="CN43" s="64">
        <v>0.75816441965393788</v>
      </c>
    </row>
    <row r="44" spans="1:92" ht="12" x14ac:dyDescent="0.3">
      <c r="A44" s="35" t="s">
        <v>96</v>
      </c>
      <c r="B44" s="98">
        <v>44</v>
      </c>
      <c r="C44" s="59">
        <v>40</v>
      </c>
      <c r="D44" s="59">
        <v>32</v>
      </c>
      <c r="E44" s="37">
        <v>56</v>
      </c>
      <c r="F44" s="37">
        <v>36</v>
      </c>
      <c r="G44" s="37">
        <v>61</v>
      </c>
      <c r="H44" s="37">
        <v>56</v>
      </c>
      <c r="I44" s="37">
        <v>59</v>
      </c>
      <c r="J44" s="37">
        <v>59</v>
      </c>
      <c r="K44" s="37">
        <v>60</v>
      </c>
      <c r="L44" s="37">
        <v>56</v>
      </c>
      <c r="M44" s="37">
        <v>65</v>
      </c>
      <c r="N44" s="37">
        <v>59</v>
      </c>
      <c r="O44" s="37">
        <v>63</v>
      </c>
      <c r="P44" s="37">
        <v>62</v>
      </c>
      <c r="Q44" s="37">
        <v>61</v>
      </c>
      <c r="R44" s="37">
        <v>58</v>
      </c>
      <c r="S44" s="37">
        <v>60</v>
      </c>
      <c r="T44" s="37">
        <v>62</v>
      </c>
      <c r="U44" s="37">
        <v>61</v>
      </c>
      <c r="V44" s="78"/>
      <c r="W44" s="60">
        <v>2021</v>
      </c>
      <c r="X44" s="39"/>
      <c r="Y44" s="184">
        <v>89.465876555575932</v>
      </c>
      <c r="Z44" s="79">
        <v>86.211316488487043</v>
      </c>
      <c r="AA44" s="79">
        <v>54.113212942628728</v>
      </c>
      <c r="AB44" s="79">
        <v>63.203717335663825</v>
      </c>
      <c r="AC44" s="79">
        <v>90.013103303108394</v>
      </c>
      <c r="AD44" s="79">
        <v>57.707608270748878</v>
      </c>
      <c r="AE44" s="79">
        <v>59.491062020020962</v>
      </c>
      <c r="AF44" s="79">
        <v>52.750110277306504</v>
      </c>
      <c r="AG44" s="79">
        <v>59.560029459202269</v>
      </c>
      <c r="AH44" s="79">
        <v>56.739945974508089</v>
      </c>
      <c r="AI44" s="79">
        <v>57.848980025289272</v>
      </c>
      <c r="AJ44" s="79">
        <v>45.248955909287758</v>
      </c>
      <c r="AK44" s="79">
        <v>54.64700821589927</v>
      </c>
      <c r="AL44" s="79">
        <v>47.23368673465054</v>
      </c>
      <c r="AM44" s="79">
        <v>42.23856161988143</v>
      </c>
      <c r="AN44" s="79">
        <v>43.676542886571951</v>
      </c>
      <c r="AO44" s="79">
        <v>43.959510664704695</v>
      </c>
      <c r="AP44" s="79">
        <v>41.003298970826734</v>
      </c>
      <c r="AQ44" s="79">
        <v>38.533416330531352</v>
      </c>
      <c r="AR44" s="79">
        <v>38.77235321002788</v>
      </c>
      <c r="AS44" s="80"/>
      <c r="AT44" s="60">
        <v>2018</v>
      </c>
      <c r="AU44" s="39"/>
      <c r="AV44" s="184">
        <v>3.2545600670888888</v>
      </c>
      <c r="AW44" s="79">
        <v>32.098103545858315</v>
      </c>
      <c r="AX44" s="79">
        <v>-9.0905043930350971</v>
      </c>
      <c r="AY44" s="79">
        <v>-26.80938596744457</v>
      </c>
      <c r="AZ44" s="79">
        <v>32.305495032359516</v>
      </c>
      <c r="BA44" s="79">
        <v>-1.7834537492720841</v>
      </c>
      <c r="BB44" s="79">
        <v>6.7409517427144579</v>
      </c>
      <c r="BC44" s="79">
        <v>-6.809919181895765</v>
      </c>
      <c r="BD44" s="79">
        <v>2.8200834846941802</v>
      </c>
      <c r="BE44" s="79">
        <v>-1.1090340507811831</v>
      </c>
      <c r="BF44" s="79">
        <v>12.600024116001514</v>
      </c>
      <c r="BG44" s="79">
        <v>-9.3980523066115111</v>
      </c>
      <c r="BH44" s="79">
        <v>7.4133214812487296</v>
      </c>
      <c r="BI44" s="79">
        <v>4.9951251147691096</v>
      </c>
      <c r="BJ44" s="79">
        <v>-1.437981266690521</v>
      </c>
      <c r="BK44" s="79">
        <v>-0.28296777813274332</v>
      </c>
      <c r="BL44" s="79">
        <v>2.956211693877961</v>
      </c>
      <c r="BM44" s="79">
        <v>2.4698826402953813</v>
      </c>
      <c r="BN44" s="79">
        <v>-0.23893687949652787</v>
      </c>
      <c r="BO44" s="81"/>
      <c r="BP44" s="119">
        <v>2.6680801760814763</v>
      </c>
      <c r="BQ44" s="120">
        <v>50.693523345548051</v>
      </c>
      <c r="BR44" s="39"/>
      <c r="BS44" s="173">
        <v>3.7750961238638636E-2</v>
      </c>
      <c r="BT44" s="42">
        <v>0.59316573162804032</v>
      </c>
      <c r="BU44" s="42">
        <v>-0.1438286350272252</v>
      </c>
      <c r="BV44" s="42">
        <v>-0.29783870329597639</v>
      </c>
      <c r="BW44" s="42">
        <v>0.55981344575555192</v>
      </c>
      <c r="BX44" s="42">
        <v>-2.9978515910035086E-2</v>
      </c>
      <c r="BY44" s="42">
        <v>0.12779028721034669</v>
      </c>
      <c r="BZ44" s="42">
        <v>-0.11433706873097604</v>
      </c>
      <c r="CA44" s="42">
        <v>4.9701906412832564E-2</v>
      </c>
      <c r="CB44" s="42">
        <v>-1.9171194553410542E-2</v>
      </c>
      <c r="CC44" s="42">
        <v>0.27845999676238375</v>
      </c>
      <c r="CD44" s="42">
        <v>-0.17197743505887286</v>
      </c>
      <c r="CE44" s="42">
        <v>0.15694988034483304</v>
      </c>
      <c r="CF44" s="42">
        <v>0.11825982995637663</v>
      </c>
      <c r="CG44" s="42">
        <v>-3.2923422314466655E-2</v>
      </c>
      <c r="CH44" s="42">
        <v>-6.4370092809049595E-3</v>
      </c>
      <c r="CI44" s="42">
        <v>7.2096923127606516E-2</v>
      </c>
      <c r="CJ44" s="42">
        <v>6.4097162294390442E-2</v>
      </c>
      <c r="CK44" s="42">
        <v>-6.1625581042816791E-3</v>
      </c>
      <c r="CL44" s="80"/>
      <c r="CM44" s="63">
        <v>6.5022714866044787E-2</v>
      </c>
      <c r="CN44" s="64">
        <v>1.307465736498989</v>
      </c>
    </row>
    <row r="45" spans="1:92" ht="12" x14ac:dyDescent="0.3">
      <c r="A45" s="35" t="s">
        <v>180</v>
      </c>
      <c r="B45" s="98">
        <v>45</v>
      </c>
      <c r="C45" s="59">
        <v>29</v>
      </c>
      <c r="D45" s="59">
        <v>57</v>
      </c>
      <c r="E45" s="37">
        <v>53</v>
      </c>
      <c r="F45" s="37">
        <v>55</v>
      </c>
      <c r="G45" s="37">
        <v>66</v>
      </c>
      <c r="H45" s="37">
        <v>53</v>
      </c>
      <c r="I45" s="37">
        <v>68</v>
      </c>
      <c r="J45" s="37">
        <v>64</v>
      </c>
      <c r="K45" s="37">
        <v>70</v>
      </c>
      <c r="L45" s="37">
        <v>63</v>
      </c>
      <c r="M45" s="37">
        <v>62</v>
      </c>
      <c r="N45" s="37">
        <v>58</v>
      </c>
      <c r="O45" s="37">
        <v>62</v>
      </c>
      <c r="P45" s="37">
        <v>61</v>
      </c>
      <c r="Q45" s="37">
        <v>65</v>
      </c>
      <c r="R45" s="37">
        <v>72</v>
      </c>
      <c r="S45" s="37">
        <v>64</v>
      </c>
      <c r="T45" s="37">
        <v>70</v>
      </c>
      <c r="U45" s="37">
        <v>65</v>
      </c>
      <c r="V45" s="78"/>
      <c r="W45" s="60">
        <v>2022</v>
      </c>
      <c r="X45" s="39"/>
      <c r="Y45" s="184">
        <v>85.557264294130761</v>
      </c>
      <c r="Z45" s="79">
        <v>100.70362182322236</v>
      </c>
      <c r="AA45" s="79">
        <v>24.867564231021952</v>
      </c>
      <c r="AB45" s="79">
        <v>66.422069900266123</v>
      </c>
      <c r="AC45" s="79">
        <v>62.329240402443325</v>
      </c>
      <c r="AD45" s="79">
        <v>46.886446568981206</v>
      </c>
      <c r="AE45" s="79">
        <v>64.239666282592182</v>
      </c>
      <c r="AF45" s="79">
        <v>34.393115303820203</v>
      </c>
      <c r="AG45" s="79">
        <v>45.729298010721088</v>
      </c>
      <c r="AH45" s="79">
        <v>41.941808258093978</v>
      </c>
      <c r="AI45" s="79">
        <v>45.664094129213204</v>
      </c>
      <c r="AJ45" s="79">
        <v>52.695978777111726</v>
      </c>
      <c r="AK45" s="79">
        <v>54.852080134760556</v>
      </c>
      <c r="AL45" s="79">
        <v>57.02275926343497</v>
      </c>
      <c r="AM45" s="79">
        <v>42.47014675052133</v>
      </c>
      <c r="AN45" s="79">
        <v>36.226710196540424</v>
      </c>
      <c r="AO45" s="79">
        <v>22.174649357089681</v>
      </c>
      <c r="AP45" s="79">
        <v>32.1522153165117</v>
      </c>
      <c r="AQ45" s="79">
        <v>33.064245035300338</v>
      </c>
      <c r="AR45" s="79">
        <v>32.994402360948158</v>
      </c>
      <c r="AS45" s="80"/>
      <c r="AT45" s="60">
        <v>2022</v>
      </c>
      <c r="AU45" s="39"/>
      <c r="AV45" s="184">
        <v>-15.146357529091603</v>
      </c>
      <c r="AW45" s="79">
        <v>75.836057592200405</v>
      </c>
      <c r="AX45" s="79">
        <v>-41.554505669244172</v>
      </c>
      <c r="AY45" s="79">
        <v>4.0928294978227981</v>
      </c>
      <c r="AZ45" s="79">
        <v>15.442793833462119</v>
      </c>
      <c r="BA45" s="79">
        <v>-17.353219713610976</v>
      </c>
      <c r="BB45" s="79">
        <v>29.84655097877198</v>
      </c>
      <c r="BC45" s="79">
        <v>-11.336182706900885</v>
      </c>
      <c r="BD45" s="79">
        <v>3.7874897526271099</v>
      </c>
      <c r="BE45" s="79">
        <v>-3.7222858711192259</v>
      </c>
      <c r="BF45" s="79">
        <v>-7.0318846478985222</v>
      </c>
      <c r="BG45" s="79">
        <v>-2.1561013576488293</v>
      </c>
      <c r="BH45" s="79">
        <v>-2.1706791286744149</v>
      </c>
      <c r="BI45" s="79">
        <v>14.55261251291364</v>
      </c>
      <c r="BJ45" s="79">
        <v>6.2434365539809065</v>
      </c>
      <c r="BK45" s="79">
        <v>14.052060839450743</v>
      </c>
      <c r="BL45" s="79">
        <v>-9.9775659594220194</v>
      </c>
      <c r="BM45" s="79">
        <v>-0.91202971878863792</v>
      </c>
      <c r="BN45" s="79">
        <v>6.9842674352180723E-2</v>
      </c>
      <c r="BO45" s="81"/>
      <c r="BP45" s="119">
        <v>2.7664664175359257</v>
      </c>
      <c r="BQ45" s="120">
        <v>52.562861933182603</v>
      </c>
      <c r="BR45" s="39"/>
      <c r="BS45" s="173">
        <v>-0.15040529084127574</v>
      </c>
      <c r="BT45" s="42">
        <v>3.049597334410258</v>
      </c>
      <c r="BU45" s="42">
        <v>-0.62561292852870998</v>
      </c>
      <c r="BV45" s="42">
        <v>6.566467794884856E-2</v>
      </c>
      <c r="BW45" s="42">
        <v>0.3293658394594281</v>
      </c>
      <c r="BX45" s="42">
        <v>-0.27013246982438621</v>
      </c>
      <c r="BY45" s="42">
        <v>0.86780597555978845</v>
      </c>
      <c r="BZ45" s="42">
        <v>-0.24789758863657063</v>
      </c>
      <c r="CA45" s="42">
        <v>9.0303444460962057E-2</v>
      </c>
      <c r="CB45" s="42">
        <v>-8.1514501537827022E-2</v>
      </c>
      <c r="CC45" s="42">
        <v>-0.13344252846391369</v>
      </c>
      <c r="CD45" s="42">
        <v>-3.9307558662346476E-2</v>
      </c>
      <c r="CE45" s="42">
        <v>-3.8066890426088684E-2</v>
      </c>
      <c r="CF45" s="42">
        <v>0.34265510308685254</v>
      </c>
      <c r="CG45" s="42">
        <v>0.17234345929035366</v>
      </c>
      <c r="CH45" s="42">
        <v>0.63369934798802197</v>
      </c>
      <c r="CI45" s="42">
        <v>-0.31032281481077484</v>
      </c>
      <c r="CJ45" s="42">
        <v>-2.7583563992310434E-2</v>
      </c>
      <c r="CK45" s="42">
        <v>2.1168037410748131E-3</v>
      </c>
      <c r="CL45" s="80"/>
      <c r="CM45" s="63">
        <v>0.19101399211691492</v>
      </c>
      <c r="CN45" s="64">
        <v>1.5930842255653483</v>
      </c>
    </row>
    <row r="46" spans="1:92" ht="12" x14ac:dyDescent="0.3">
      <c r="A46" s="35" t="s">
        <v>135</v>
      </c>
      <c r="B46" s="98">
        <v>46</v>
      </c>
      <c r="C46" s="59">
        <v>70</v>
      </c>
      <c r="D46" s="59">
        <v>42</v>
      </c>
      <c r="E46" s="37">
        <v>25</v>
      </c>
      <c r="F46" s="37">
        <v>25</v>
      </c>
      <c r="G46" s="37">
        <v>21</v>
      </c>
      <c r="H46" s="37">
        <v>22</v>
      </c>
      <c r="I46" s="37">
        <v>8</v>
      </c>
      <c r="J46" s="37">
        <v>22</v>
      </c>
      <c r="K46" s="37">
        <v>32</v>
      </c>
      <c r="L46" s="37">
        <v>42</v>
      </c>
      <c r="M46" s="37">
        <v>34</v>
      </c>
      <c r="N46" s="37">
        <v>35</v>
      </c>
      <c r="O46" s="37">
        <v>25</v>
      </c>
      <c r="P46" s="37">
        <v>47</v>
      </c>
      <c r="Q46" s="37">
        <v>43</v>
      </c>
      <c r="R46" s="37">
        <v>27</v>
      </c>
      <c r="S46" s="37">
        <v>30</v>
      </c>
      <c r="T46" s="37">
        <v>38</v>
      </c>
      <c r="U46" s="37">
        <v>27</v>
      </c>
      <c r="V46" s="78"/>
      <c r="W46" s="60">
        <v>2015</v>
      </c>
      <c r="X46" s="39"/>
      <c r="Y46" s="184">
        <v>85.327304126961835</v>
      </c>
      <c r="Z46" s="79">
        <v>42.056447694469874</v>
      </c>
      <c r="AA46" s="79">
        <v>46.952059951302019</v>
      </c>
      <c r="AB46" s="79">
        <v>118.59619160801189</v>
      </c>
      <c r="AC46" s="79">
        <v>108.77444263179657</v>
      </c>
      <c r="AD46" s="79">
        <v>116.73068267542054</v>
      </c>
      <c r="AE46" s="79">
        <v>102.92996456434201</v>
      </c>
      <c r="AF46" s="79">
        <v>150.29558202835653</v>
      </c>
      <c r="AG46" s="79">
        <v>111.31883350309049</v>
      </c>
      <c r="AH46" s="79">
        <v>103.23835965215237</v>
      </c>
      <c r="AI46" s="79">
        <v>77.976853716427982</v>
      </c>
      <c r="AJ46" s="79">
        <v>83.819422972561497</v>
      </c>
      <c r="AK46" s="79">
        <v>81.102790301951075</v>
      </c>
      <c r="AL46" s="79">
        <v>100.426475881784</v>
      </c>
      <c r="AM46" s="79">
        <v>59.071407747736522</v>
      </c>
      <c r="AN46" s="79">
        <v>62.12678610034034</v>
      </c>
      <c r="AO46" s="79">
        <v>75.621862930425891</v>
      </c>
      <c r="AP46" s="79">
        <v>69.325295636311466</v>
      </c>
      <c r="AQ46" s="79">
        <v>60.522138439676127</v>
      </c>
      <c r="AR46" s="79">
        <v>71.571949087057618</v>
      </c>
      <c r="AS46" s="80"/>
      <c r="AT46" s="60">
        <v>2015</v>
      </c>
      <c r="AU46" s="39"/>
      <c r="AV46" s="184">
        <v>43.270856432491961</v>
      </c>
      <c r="AW46" s="79">
        <v>-4.8956122568321447</v>
      </c>
      <c r="AX46" s="79">
        <v>-71.644131656709874</v>
      </c>
      <c r="AY46" s="79">
        <v>9.8217489762153178</v>
      </c>
      <c r="AZ46" s="79">
        <v>-7.9562400436239642</v>
      </c>
      <c r="BA46" s="79">
        <v>13.800718111078524</v>
      </c>
      <c r="BB46" s="79">
        <v>-47.36561746401452</v>
      </c>
      <c r="BC46" s="79">
        <v>38.976748525266046</v>
      </c>
      <c r="BD46" s="79">
        <v>8.0804738509381195</v>
      </c>
      <c r="BE46" s="79">
        <v>25.261505935724387</v>
      </c>
      <c r="BF46" s="79">
        <v>-5.8425692561335154</v>
      </c>
      <c r="BG46" s="79">
        <v>2.7166326706104229</v>
      </c>
      <c r="BH46" s="79">
        <v>-19.323685579832926</v>
      </c>
      <c r="BI46" s="79">
        <v>41.355068134047478</v>
      </c>
      <c r="BJ46" s="79">
        <v>-3.0553783526038174</v>
      </c>
      <c r="BK46" s="79">
        <v>-13.495076830085551</v>
      </c>
      <c r="BL46" s="79">
        <v>6.2965672941144248</v>
      </c>
      <c r="BM46" s="79">
        <v>8.8031571966353397</v>
      </c>
      <c r="BN46" s="79">
        <v>-11.049810647381491</v>
      </c>
      <c r="BO46" s="81"/>
      <c r="BP46" s="119">
        <v>0.72396605473180087</v>
      </c>
      <c r="BQ46" s="120">
        <v>13.755355039904217</v>
      </c>
      <c r="BR46" s="39"/>
      <c r="BS46" s="173">
        <v>1.0288756850517782</v>
      </c>
      <c r="BT46" s="42">
        <v>-0.10426831670239389</v>
      </c>
      <c r="BU46" s="42">
        <v>-0.60410145288231898</v>
      </c>
      <c r="BV46" s="42">
        <v>9.0294638506787095E-2</v>
      </c>
      <c r="BW46" s="42">
        <v>-6.8158943829249696E-2</v>
      </c>
      <c r="BX46" s="42">
        <v>0.13407872206593074</v>
      </c>
      <c r="BY46" s="42">
        <v>-0.31514976571352549</v>
      </c>
      <c r="BZ46" s="42">
        <v>0.35013615664759867</v>
      </c>
      <c r="CA46" s="42">
        <v>7.8270072075575126E-2</v>
      </c>
      <c r="CB46" s="42">
        <v>0.32396159541895386</v>
      </c>
      <c r="CC46" s="42">
        <v>-6.9704240961502406E-2</v>
      </c>
      <c r="CD46" s="42">
        <v>3.3496167770507235E-2</v>
      </c>
      <c r="CE46" s="42">
        <v>-0.19241624691261305</v>
      </c>
      <c r="CF46" s="42">
        <v>0.70008604349931214</v>
      </c>
      <c r="CG46" s="42">
        <v>-4.91797265622127E-2</v>
      </c>
      <c r="CH46" s="42">
        <v>-0.1784546995688453</v>
      </c>
      <c r="CI46" s="42">
        <v>9.0826403786966159E-2</v>
      </c>
      <c r="CJ46" s="42">
        <v>0.14545350550376956</v>
      </c>
      <c r="CK46" s="42">
        <v>-0.15438744910999824</v>
      </c>
      <c r="CL46" s="80"/>
      <c r="CM46" s="63">
        <v>6.5245165688658888E-2</v>
      </c>
      <c r="CN46" s="64">
        <v>0.19218919165066595</v>
      </c>
    </row>
    <row r="47" spans="1:92" ht="12" x14ac:dyDescent="0.3">
      <c r="A47" s="35" t="s">
        <v>17</v>
      </c>
      <c r="B47" s="98">
        <v>47</v>
      </c>
      <c r="C47" s="59">
        <v>42</v>
      </c>
      <c r="D47" s="59">
        <v>27</v>
      </c>
      <c r="E47" s="37">
        <v>37</v>
      </c>
      <c r="F47" s="37">
        <v>54</v>
      </c>
      <c r="G47" s="37">
        <v>51</v>
      </c>
      <c r="H47" s="37">
        <v>34</v>
      </c>
      <c r="I47" s="37">
        <v>40</v>
      </c>
      <c r="J47" s="37">
        <v>56</v>
      </c>
      <c r="K47" s="37">
        <v>35</v>
      </c>
      <c r="L47" s="37">
        <v>49</v>
      </c>
      <c r="M47" s="37">
        <v>26</v>
      </c>
      <c r="N47" s="37">
        <v>24</v>
      </c>
      <c r="O47" s="37">
        <v>31</v>
      </c>
      <c r="P47" s="37">
        <v>24</v>
      </c>
      <c r="Q47" s="37">
        <v>5</v>
      </c>
      <c r="R47" s="37">
        <v>42</v>
      </c>
      <c r="S47" s="37">
        <v>7</v>
      </c>
      <c r="T47" s="37">
        <v>27</v>
      </c>
      <c r="U47" s="37">
        <v>15</v>
      </c>
      <c r="V47" s="78"/>
      <c r="W47" s="60">
        <v>2007</v>
      </c>
      <c r="X47" s="39"/>
      <c r="Y47" s="184">
        <v>85.29414946853467</v>
      </c>
      <c r="Z47" s="79">
        <v>83.385668304969343</v>
      </c>
      <c r="AA47" s="79">
        <v>57.087470261324619</v>
      </c>
      <c r="AB47" s="79">
        <v>94.418834798305539</v>
      </c>
      <c r="AC47" s="79">
        <v>66.101100998864069</v>
      </c>
      <c r="AD47" s="79">
        <v>70.222558946805705</v>
      </c>
      <c r="AE47" s="79">
        <v>92.326700235940478</v>
      </c>
      <c r="AF47" s="79">
        <v>77.142772608748245</v>
      </c>
      <c r="AG47" s="79">
        <v>68.61022023503817</v>
      </c>
      <c r="AH47" s="79">
        <v>96.607167497976874</v>
      </c>
      <c r="AI47" s="79">
        <v>73.727785971333361</v>
      </c>
      <c r="AJ47" s="79">
        <v>92.540363096241506</v>
      </c>
      <c r="AK47" s="79">
        <v>93.860982045688203</v>
      </c>
      <c r="AL47" s="79">
        <v>88.473576647844823</v>
      </c>
      <c r="AM47" s="79">
        <v>87.585588740108932</v>
      </c>
      <c r="AN47" s="79">
        <v>147.25592653519081</v>
      </c>
      <c r="AO47" s="79">
        <v>54.312246510854756</v>
      </c>
      <c r="AP47" s="79">
        <v>110.64146371741627</v>
      </c>
      <c r="AQ47" s="79">
        <v>70.486780113622018</v>
      </c>
      <c r="AR47" s="79">
        <v>79.093254543402708</v>
      </c>
      <c r="AS47" s="80"/>
      <c r="AT47" s="60">
        <v>2007</v>
      </c>
      <c r="AU47" s="39"/>
      <c r="AV47" s="184">
        <v>1.9084811635653267</v>
      </c>
      <c r="AW47" s="79">
        <v>26.298198043644724</v>
      </c>
      <c r="AX47" s="79">
        <v>-37.331364536980921</v>
      </c>
      <c r="AY47" s="79">
        <v>28.31773379944147</v>
      </c>
      <c r="AZ47" s="79">
        <v>-4.1214579479416358</v>
      </c>
      <c r="BA47" s="79">
        <v>-22.104141289134773</v>
      </c>
      <c r="BB47" s="79">
        <v>15.183927627192233</v>
      </c>
      <c r="BC47" s="79">
        <v>8.5325523737100752</v>
      </c>
      <c r="BD47" s="79">
        <v>-27.996947262938704</v>
      </c>
      <c r="BE47" s="79">
        <v>22.879381526643513</v>
      </c>
      <c r="BF47" s="79">
        <v>-18.812577124908145</v>
      </c>
      <c r="BG47" s="79">
        <v>-1.3206189494466969</v>
      </c>
      <c r="BH47" s="79">
        <v>5.3874053978433807</v>
      </c>
      <c r="BI47" s="79">
        <v>0.88798790773589076</v>
      </c>
      <c r="BJ47" s="79">
        <v>-59.670337795081878</v>
      </c>
      <c r="BK47" s="79">
        <v>92.943680024336061</v>
      </c>
      <c r="BL47" s="79">
        <v>-56.329217206561516</v>
      </c>
      <c r="BM47" s="79">
        <v>40.154683603794254</v>
      </c>
      <c r="BN47" s="79">
        <v>-8.6064744297806897</v>
      </c>
      <c r="BO47" s="81"/>
      <c r="BP47" s="119">
        <v>0.32636289079641945</v>
      </c>
      <c r="BQ47" s="120">
        <v>6.2008949251319621</v>
      </c>
      <c r="BR47" s="39"/>
      <c r="BS47" s="173">
        <v>2.2887400225484411E-2</v>
      </c>
      <c r="BT47" s="42">
        <v>0.46066497470043122</v>
      </c>
      <c r="BU47" s="42">
        <v>-0.39538048331910658</v>
      </c>
      <c r="BV47" s="42">
        <v>0.42840033481330519</v>
      </c>
      <c r="BW47" s="42">
        <v>-5.8691366560191582E-2</v>
      </c>
      <c r="BX47" s="42">
        <v>-0.23941223105177312</v>
      </c>
      <c r="BY47" s="42">
        <v>0.1968289071511844</v>
      </c>
      <c r="BZ47" s="42">
        <v>0.12436270200678701</v>
      </c>
      <c r="CA47" s="42">
        <v>-0.28980196799088442</v>
      </c>
      <c r="CB47" s="42">
        <v>0.31032237337954793</v>
      </c>
      <c r="CC47" s="42">
        <v>-0.20329050476431743</v>
      </c>
      <c r="CD47" s="42">
        <v>-1.4069946005933143E-2</v>
      </c>
      <c r="CE47" s="42">
        <v>6.089281796854551E-2</v>
      </c>
      <c r="CF47" s="42">
        <v>1.0138516170403289E-2</v>
      </c>
      <c r="CG47" s="42">
        <v>-0.40521518691352654</v>
      </c>
      <c r="CH47" s="42">
        <v>1.7112840288379618</v>
      </c>
      <c r="CI47" s="42">
        <v>-0.50911489521170017</v>
      </c>
      <c r="CJ47" s="42">
        <v>0.56967680377889907</v>
      </c>
      <c r="CK47" s="42">
        <v>-0.10881426588733756</v>
      </c>
      <c r="CL47" s="80"/>
      <c r="CM47" s="63">
        <v>8.7982526911988393E-2</v>
      </c>
      <c r="CN47" s="64">
        <v>7.8399794785650068E-2</v>
      </c>
    </row>
    <row r="48" spans="1:92" ht="12" x14ac:dyDescent="0.3">
      <c r="A48" s="35" t="s">
        <v>132</v>
      </c>
      <c r="B48" s="98">
        <v>48</v>
      </c>
      <c r="C48" s="59">
        <v>43</v>
      </c>
      <c r="D48" s="59">
        <v>55</v>
      </c>
      <c r="E48" s="37">
        <v>20</v>
      </c>
      <c r="F48" s="37">
        <v>37</v>
      </c>
      <c r="G48" s="37">
        <v>63</v>
      </c>
      <c r="H48" s="37">
        <v>50</v>
      </c>
      <c r="I48" s="37">
        <v>32</v>
      </c>
      <c r="J48" s="37">
        <v>51</v>
      </c>
      <c r="K48" s="37">
        <v>26</v>
      </c>
      <c r="L48" s="37">
        <v>59</v>
      </c>
      <c r="M48" s="37">
        <v>39</v>
      </c>
      <c r="N48" s="37">
        <v>52</v>
      </c>
      <c r="O48" s="37">
        <v>47</v>
      </c>
      <c r="P48" s="37">
        <v>59</v>
      </c>
      <c r="Q48" s="37">
        <v>56</v>
      </c>
      <c r="R48" s="37">
        <v>63</v>
      </c>
      <c r="S48" s="37">
        <v>56</v>
      </c>
      <c r="T48" s="37">
        <v>5</v>
      </c>
      <c r="U48" s="37">
        <v>34</v>
      </c>
      <c r="V48" s="78"/>
      <c r="W48" s="60">
        <v>2004</v>
      </c>
      <c r="X48" s="39"/>
      <c r="Y48" s="184">
        <v>84.134334308184663</v>
      </c>
      <c r="Z48" s="79">
        <v>83.220167769687521</v>
      </c>
      <c r="AA48" s="79">
        <v>25.210754717092424</v>
      </c>
      <c r="AB48" s="79">
        <v>130.12357773262147</v>
      </c>
      <c r="AC48" s="79">
        <v>89.376041400773275</v>
      </c>
      <c r="AD48" s="79">
        <v>54.829141456535901</v>
      </c>
      <c r="AE48" s="79">
        <v>70.376826432299296</v>
      </c>
      <c r="AF48" s="79">
        <v>87.473354920191639</v>
      </c>
      <c r="AG48" s="79">
        <v>76.960429118971817</v>
      </c>
      <c r="AH48" s="79">
        <v>112.66844290329217</v>
      </c>
      <c r="AI48" s="79">
        <v>54.584660011281443</v>
      </c>
      <c r="AJ48" s="79">
        <v>79.186373204566664</v>
      </c>
      <c r="AK48" s="79">
        <v>60.016769246972089</v>
      </c>
      <c r="AL48" s="79">
        <v>70.62297866301482</v>
      </c>
      <c r="AM48" s="79">
        <v>46.076866934822689</v>
      </c>
      <c r="AN48" s="79">
        <v>49.297428742665218</v>
      </c>
      <c r="AO48" s="79">
        <v>36.132047782668678</v>
      </c>
      <c r="AP48" s="79">
        <v>49.246336155746249</v>
      </c>
      <c r="AQ48" s="79">
        <v>103.42050199735223</v>
      </c>
      <c r="AR48" s="79">
        <v>67.989925396296357</v>
      </c>
      <c r="AS48" s="80"/>
      <c r="AT48" s="60">
        <v>2019</v>
      </c>
      <c r="AU48" s="39"/>
      <c r="AV48" s="184">
        <v>0.9141665384971418</v>
      </c>
      <c r="AW48" s="79">
        <v>58.009413052595093</v>
      </c>
      <c r="AX48" s="79">
        <v>-104.91282301552904</v>
      </c>
      <c r="AY48" s="79">
        <v>40.747536331848195</v>
      </c>
      <c r="AZ48" s="79">
        <v>34.546899944237374</v>
      </c>
      <c r="BA48" s="79">
        <v>-15.547684975763396</v>
      </c>
      <c r="BB48" s="79">
        <v>-17.096528487892343</v>
      </c>
      <c r="BC48" s="79">
        <v>10.512925801219822</v>
      </c>
      <c r="BD48" s="79">
        <v>-35.708013784320357</v>
      </c>
      <c r="BE48" s="79">
        <v>58.083782892010731</v>
      </c>
      <c r="BF48" s="79">
        <v>-24.601713193285221</v>
      </c>
      <c r="BG48" s="79">
        <v>19.169603957594575</v>
      </c>
      <c r="BH48" s="79">
        <v>-10.606209416042731</v>
      </c>
      <c r="BI48" s="79">
        <v>24.54611172819213</v>
      </c>
      <c r="BJ48" s="79">
        <v>-3.2205618078425289</v>
      </c>
      <c r="BK48" s="79">
        <v>13.16538095999654</v>
      </c>
      <c r="BL48" s="79">
        <v>-13.114288373077571</v>
      </c>
      <c r="BM48" s="79">
        <v>-54.174165841605983</v>
      </c>
      <c r="BN48" s="79">
        <v>35.430576601055876</v>
      </c>
      <c r="BO48" s="81"/>
      <c r="BP48" s="119">
        <v>0.84970573220464762</v>
      </c>
      <c r="BQ48" s="120">
        <v>16.144408911888306</v>
      </c>
      <c r="BR48" s="39"/>
      <c r="BS48" s="173">
        <v>1.0984915832266795E-2</v>
      </c>
      <c r="BT48" s="42">
        <v>2.3009788363561281</v>
      </c>
      <c r="BU48" s="42">
        <v>-0.80625529088282832</v>
      </c>
      <c r="BV48" s="42">
        <v>0.45591117813252868</v>
      </c>
      <c r="BW48" s="42">
        <v>0.63008281775893504</v>
      </c>
      <c r="BX48" s="42">
        <v>-0.220920518357273</v>
      </c>
      <c r="BY48" s="42">
        <v>-0.19544841401693991</v>
      </c>
      <c r="BZ48" s="42">
        <v>0.13660170455869047</v>
      </c>
      <c r="CA48" s="42">
        <v>-0.31693003705545097</v>
      </c>
      <c r="CB48" s="42">
        <v>1.0641045099485109</v>
      </c>
      <c r="CC48" s="42">
        <v>-0.31068114623371135</v>
      </c>
      <c r="CD48" s="42">
        <v>0.3194041298476209</v>
      </c>
      <c r="CE48" s="42">
        <v>-0.15018071478762463</v>
      </c>
      <c r="CF48" s="42">
        <v>0.53272093701408663</v>
      </c>
      <c r="CG48" s="42">
        <v>-6.5329204584969491E-2</v>
      </c>
      <c r="CH48" s="42">
        <v>0.3643685251161306</v>
      </c>
      <c r="CI48" s="42">
        <v>-0.26629977774595004</v>
      </c>
      <c r="CJ48" s="42">
        <v>-0.52382423983005755</v>
      </c>
      <c r="CK48" s="42">
        <v>0.52111509748745655</v>
      </c>
      <c r="CL48" s="80"/>
      <c r="CM48" s="63">
        <v>0.18317912150302895</v>
      </c>
      <c r="CN48" s="64">
        <v>0.23745295818147416</v>
      </c>
    </row>
    <row r="49" spans="1:92" ht="12" x14ac:dyDescent="0.3">
      <c r="A49" s="35" t="s">
        <v>54</v>
      </c>
      <c r="B49" s="98">
        <v>49</v>
      </c>
      <c r="C49" s="59">
        <v>41</v>
      </c>
      <c r="D49" s="59"/>
      <c r="E49" s="37">
        <v>35</v>
      </c>
      <c r="F49" s="37">
        <v>35</v>
      </c>
      <c r="G49" s="37">
        <v>41</v>
      </c>
      <c r="H49" s="37">
        <v>55</v>
      </c>
      <c r="I49" s="37">
        <v>56</v>
      </c>
      <c r="J49" s="37">
        <v>30</v>
      </c>
      <c r="K49" s="37">
        <v>58</v>
      </c>
      <c r="L49" s="37">
        <v>34</v>
      </c>
      <c r="M49" s="37">
        <v>50</v>
      </c>
      <c r="N49" s="37">
        <v>40</v>
      </c>
      <c r="O49" s="37">
        <v>40</v>
      </c>
      <c r="P49" s="37">
        <v>38</v>
      </c>
      <c r="Q49" s="37">
        <v>41</v>
      </c>
      <c r="R49" s="37">
        <v>61</v>
      </c>
      <c r="S49" s="37">
        <v>51</v>
      </c>
      <c r="T49" s="37">
        <v>52</v>
      </c>
      <c r="U49" s="37">
        <v>49</v>
      </c>
      <c r="V49" s="78"/>
      <c r="W49" s="60">
        <v>2014</v>
      </c>
      <c r="X49" s="39"/>
      <c r="Y49" s="184">
        <v>83.863010359444019</v>
      </c>
      <c r="Z49" s="79">
        <v>84.47271053225667</v>
      </c>
      <c r="AA49" s="79"/>
      <c r="AB49" s="79">
        <v>95.243287778753384</v>
      </c>
      <c r="AC49" s="79">
        <v>92.166611436081041</v>
      </c>
      <c r="AD49" s="79">
        <v>82.199509746706951</v>
      </c>
      <c r="AE49" s="79">
        <v>60.437068864227157</v>
      </c>
      <c r="AF49" s="79">
        <v>54.999890675394852</v>
      </c>
      <c r="AG49" s="79">
        <v>96.182694409105096</v>
      </c>
      <c r="AH49" s="79">
        <v>61.49458397316333</v>
      </c>
      <c r="AI49" s="79">
        <v>86.724364760877634</v>
      </c>
      <c r="AJ49" s="79">
        <v>72.170169715475041</v>
      </c>
      <c r="AK49" s="79">
        <v>74.108504678288469</v>
      </c>
      <c r="AL49" s="79">
        <v>75.885115481917552</v>
      </c>
      <c r="AM49" s="79">
        <v>68.669115082581627</v>
      </c>
      <c r="AN49" s="79">
        <v>62.725734523542712</v>
      </c>
      <c r="AO49" s="79">
        <v>42.403494336580124</v>
      </c>
      <c r="AP49" s="79">
        <v>51.91879938428157</v>
      </c>
      <c r="AQ49" s="79">
        <v>47.058941063924095</v>
      </c>
      <c r="AR49" s="79">
        <v>53.058154138826104</v>
      </c>
      <c r="AS49" s="80"/>
      <c r="AT49" s="60">
        <v>2014</v>
      </c>
      <c r="AU49" s="39"/>
      <c r="AV49" s="184">
        <v>-0.60970017281265143</v>
      </c>
      <c r="AW49" s="79">
        <v>84.47271053225667</v>
      </c>
      <c r="AX49" s="79">
        <v>-95.243287778753384</v>
      </c>
      <c r="AY49" s="79">
        <v>3.0766763426723429</v>
      </c>
      <c r="AZ49" s="79">
        <v>9.9671016893740898</v>
      </c>
      <c r="BA49" s="79">
        <v>21.762440882479794</v>
      </c>
      <c r="BB49" s="79">
        <v>5.4371781888323056</v>
      </c>
      <c r="BC49" s="79">
        <v>-41.182803733710244</v>
      </c>
      <c r="BD49" s="79">
        <v>34.688110435941766</v>
      </c>
      <c r="BE49" s="79">
        <v>-25.229780787714304</v>
      </c>
      <c r="BF49" s="79">
        <v>14.554195045402594</v>
      </c>
      <c r="BG49" s="79">
        <v>-1.9383349628134283</v>
      </c>
      <c r="BH49" s="79">
        <v>-1.7766108036290831</v>
      </c>
      <c r="BI49" s="79">
        <v>7.2160003993359254</v>
      </c>
      <c r="BJ49" s="79">
        <v>5.9433805590389142</v>
      </c>
      <c r="BK49" s="79">
        <v>20.322240186962588</v>
      </c>
      <c r="BL49" s="79">
        <v>-9.515305047701446</v>
      </c>
      <c r="BM49" s="79">
        <v>4.8598583203574748</v>
      </c>
      <c r="BN49" s="79">
        <v>-5.9992130749020092</v>
      </c>
      <c r="BO49" s="81"/>
      <c r="BP49" s="119">
        <v>1.621308222137785</v>
      </c>
      <c r="BQ49" s="120">
        <v>30.804856220617914</v>
      </c>
      <c r="BR49" s="39"/>
      <c r="BS49" s="173">
        <v>-7.2177176388797948E-3</v>
      </c>
      <c r="BT49" s="42"/>
      <c r="BU49" s="42">
        <v>-1</v>
      </c>
      <c r="BV49" s="42">
        <v>3.3381680141360892E-2</v>
      </c>
      <c r="BW49" s="42">
        <v>0.12125500164279734</v>
      </c>
      <c r="BX49" s="42">
        <v>0.36008432062397766</v>
      </c>
      <c r="BY49" s="42">
        <v>9.885798175349314E-2</v>
      </c>
      <c r="BZ49" s="42">
        <v>-0.42817269766370458</v>
      </c>
      <c r="CA49" s="42">
        <v>0.56408399235743922</v>
      </c>
      <c r="CB49" s="42">
        <v>-0.29091917660370981</v>
      </c>
      <c r="CC49" s="42">
        <v>0.2016649690970842</v>
      </c>
      <c r="CD49" s="42">
        <v>-2.6155364640373047E-2</v>
      </c>
      <c r="CE49" s="42">
        <v>-2.3411848191130846E-2</v>
      </c>
      <c r="CF49" s="42">
        <v>0.10508363753716576</v>
      </c>
      <c r="CG49" s="42">
        <v>9.4751868657802607E-2</v>
      </c>
      <c r="CH49" s="42">
        <v>0.47925862018949816</v>
      </c>
      <c r="CI49" s="42">
        <v>-0.18327282526841726</v>
      </c>
      <c r="CJ49" s="42">
        <v>0.10327173137525381</v>
      </c>
      <c r="CK49" s="42">
        <v>-0.11306863520365096</v>
      </c>
      <c r="CL49" s="80"/>
      <c r="CM49" s="63">
        <v>4.9708632314448119E-3</v>
      </c>
      <c r="CN49" s="64">
        <v>0.58058665478669558</v>
      </c>
    </row>
    <row r="50" spans="1:92" ht="12" x14ac:dyDescent="0.3">
      <c r="A50" s="35" t="s">
        <v>4</v>
      </c>
      <c r="B50" s="98">
        <v>50</v>
      </c>
      <c r="C50" s="59">
        <v>52</v>
      </c>
      <c r="D50" s="59">
        <v>3</v>
      </c>
      <c r="E50" s="37">
        <v>28</v>
      </c>
      <c r="F50" s="37">
        <v>31</v>
      </c>
      <c r="G50" s="37">
        <v>12</v>
      </c>
      <c r="H50" s="37">
        <v>19</v>
      </c>
      <c r="I50" s="37">
        <v>33</v>
      </c>
      <c r="J50" s="37">
        <v>32</v>
      </c>
      <c r="K50" s="37">
        <v>49</v>
      </c>
      <c r="L50" s="37">
        <v>53</v>
      </c>
      <c r="M50" s="37">
        <v>38</v>
      </c>
      <c r="N50" s="37">
        <v>28</v>
      </c>
      <c r="O50" s="37">
        <v>3</v>
      </c>
      <c r="P50" s="37">
        <v>31</v>
      </c>
      <c r="Q50" s="37">
        <v>54</v>
      </c>
      <c r="R50" s="37">
        <v>23</v>
      </c>
      <c r="S50" s="37">
        <v>44</v>
      </c>
      <c r="T50" s="37">
        <v>54</v>
      </c>
      <c r="U50" s="37">
        <v>46</v>
      </c>
      <c r="V50" s="78"/>
      <c r="W50" s="60">
        <v>2021</v>
      </c>
      <c r="X50" s="39"/>
      <c r="Y50" s="184">
        <v>83.695158544230893</v>
      </c>
      <c r="Z50" s="79">
        <v>70.068817009657678</v>
      </c>
      <c r="AA50" s="79">
        <v>136.8840760756805</v>
      </c>
      <c r="AB50" s="79">
        <v>111.28567133115118</v>
      </c>
      <c r="AC50" s="79">
        <v>97.370605726511826</v>
      </c>
      <c r="AD50" s="79">
        <v>136.57555948117894</v>
      </c>
      <c r="AE50" s="79">
        <v>110.69220623879031</v>
      </c>
      <c r="AF50" s="79">
        <v>86.825504966193421</v>
      </c>
      <c r="AG50" s="79">
        <v>93.08663411584827</v>
      </c>
      <c r="AH50" s="79">
        <v>76.692063727180468</v>
      </c>
      <c r="AI50" s="79">
        <v>70.581300171935524</v>
      </c>
      <c r="AJ50" s="79">
        <v>80.455598124121607</v>
      </c>
      <c r="AK50" s="79">
        <v>91.408072940262144</v>
      </c>
      <c r="AL50" s="79">
        <v>180.88649723059515</v>
      </c>
      <c r="AM50" s="79">
        <v>82.158352512801144</v>
      </c>
      <c r="AN50" s="79">
        <v>51.31470568673619</v>
      </c>
      <c r="AO50" s="79">
        <v>78.104523943642377</v>
      </c>
      <c r="AP50" s="79">
        <v>56.805688456500178</v>
      </c>
      <c r="AQ50" s="79">
        <v>45.932534421660137</v>
      </c>
      <c r="AR50" s="79">
        <v>53.927865795437022</v>
      </c>
      <c r="AS50" s="80"/>
      <c r="AT50" s="60">
        <v>2009</v>
      </c>
      <c r="AU50" s="39"/>
      <c r="AV50" s="184">
        <v>13.626341534573214</v>
      </c>
      <c r="AW50" s="79">
        <v>-66.815259066022819</v>
      </c>
      <c r="AX50" s="79">
        <v>25.598404744529319</v>
      </c>
      <c r="AY50" s="79">
        <v>13.915065604639352</v>
      </c>
      <c r="AZ50" s="79">
        <v>-39.204953754667116</v>
      </c>
      <c r="BA50" s="79">
        <v>25.883353242388637</v>
      </c>
      <c r="BB50" s="79">
        <v>23.866701272596885</v>
      </c>
      <c r="BC50" s="79">
        <v>-6.2611291496548489</v>
      </c>
      <c r="BD50" s="79">
        <v>16.394570388667802</v>
      </c>
      <c r="BE50" s="79">
        <v>6.1107635552449437</v>
      </c>
      <c r="BF50" s="79">
        <v>-9.8742979521860832</v>
      </c>
      <c r="BG50" s="79">
        <v>-10.952474816140537</v>
      </c>
      <c r="BH50" s="79">
        <v>-89.47842429033301</v>
      </c>
      <c r="BI50" s="79">
        <v>98.728144717794009</v>
      </c>
      <c r="BJ50" s="79">
        <v>30.843646826064955</v>
      </c>
      <c r="BK50" s="79">
        <v>-26.789818256906187</v>
      </c>
      <c r="BL50" s="79">
        <v>21.298835487142199</v>
      </c>
      <c r="BM50" s="79">
        <v>10.873154034840042</v>
      </c>
      <c r="BN50" s="79">
        <v>-7.9953313737768852</v>
      </c>
      <c r="BO50" s="81"/>
      <c r="BP50" s="119">
        <v>1.5666996183575721</v>
      </c>
      <c r="BQ50" s="120">
        <v>29.767292748793871</v>
      </c>
      <c r="BR50" s="39"/>
      <c r="BS50" s="173">
        <v>0.19447083761518447</v>
      </c>
      <c r="BT50" s="42">
        <v>-0.48811564486932713</v>
      </c>
      <c r="BU50" s="42">
        <v>0.23002426492406647</v>
      </c>
      <c r="BV50" s="42">
        <v>0.14290827812782725</v>
      </c>
      <c r="BW50" s="42">
        <v>-0.28705687828479909</v>
      </c>
      <c r="BX50" s="42">
        <v>0.23383175854813021</v>
      </c>
      <c r="BY50" s="42">
        <v>0.27488122622367328</v>
      </c>
      <c r="BZ50" s="42">
        <v>-6.7261312100540094E-2</v>
      </c>
      <c r="CA50" s="42">
        <v>0.21377140726045418</v>
      </c>
      <c r="CB50" s="42">
        <v>8.6577656409830395E-2</v>
      </c>
      <c r="CC50" s="42">
        <v>-0.12272978117635347</v>
      </c>
      <c r="CD50" s="42">
        <v>-0.11981955711174763</v>
      </c>
      <c r="CE50" s="42">
        <v>-0.49466613406895377</v>
      </c>
      <c r="CF50" s="42">
        <v>1.201681164461168</v>
      </c>
      <c r="CG50" s="42">
        <v>0.60106837627322518</v>
      </c>
      <c r="CH50" s="42">
        <v>-0.342999571653965</v>
      </c>
      <c r="CI50" s="42">
        <v>0.37494194799614311</v>
      </c>
      <c r="CJ50" s="42">
        <v>0.23672009767683644</v>
      </c>
      <c r="CK50" s="42">
        <v>-0.14825974022605193</v>
      </c>
      <c r="CL50" s="80"/>
      <c r="CM50" s="63">
        <v>9.0524652422357951E-2</v>
      </c>
      <c r="CN50" s="64">
        <v>0.55198351185840111</v>
      </c>
    </row>
    <row r="51" spans="1:92" ht="12" x14ac:dyDescent="0.3">
      <c r="A51" s="35" t="s">
        <v>181</v>
      </c>
      <c r="B51" s="98">
        <v>51</v>
      </c>
      <c r="C51" s="59">
        <v>49</v>
      </c>
      <c r="D51" s="59">
        <v>45</v>
      </c>
      <c r="E51" s="37">
        <v>54</v>
      </c>
      <c r="F51" s="37">
        <v>49</v>
      </c>
      <c r="G51" s="37">
        <v>60</v>
      </c>
      <c r="H51" s="37">
        <v>60</v>
      </c>
      <c r="I51" s="37">
        <v>54</v>
      </c>
      <c r="J51" s="37">
        <v>60</v>
      </c>
      <c r="K51" s="37">
        <v>57</v>
      </c>
      <c r="L51" s="37">
        <v>55</v>
      </c>
      <c r="M51" s="37">
        <v>58</v>
      </c>
      <c r="N51" s="37">
        <v>54</v>
      </c>
      <c r="O51" s="37">
        <v>60</v>
      </c>
      <c r="P51" s="37">
        <v>48</v>
      </c>
      <c r="Q51" s="37">
        <v>48</v>
      </c>
      <c r="R51" s="37">
        <v>56</v>
      </c>
      <c r="S51" s="37">
        <v>59</v>
      </c>
      <c r="T51" s="37">
        <v>51</v>
      </c>
      <c r="U51" s="37">
        <v>54</v>
      </c>
      <c r="V51" s="78"/>
      <c r="W51" s="60">
        <v>2021</v>
      </c>
      <c r="X51" s="39"/>
      <c r="Y51" s="184">
        <v>79.04248288836078</v>
      </c>
      <c r="Z51" s="79">
        <v>76.152096789216984</v>
      </c>
      <c r="AA51" s="79">
        <v>42.421078989065016</v>
      </c>
      <c r="AB51" s="79">
        <v>65.127940469178057</v>
      </c>
      <c r="AC51" s="79">
        <v>72.86979765275504</v>
      </c>
      <c r="AD51" s="79">
        <v>63.597481489895593</v>
      </c>
      <c r="AE51" s="79">
        <v>57.325611505054539</v>
      </c>
      <c r="AF51" s="79">
        <v>59.362252899147791</v>
      </c>
      <c r="AG51" s="79">
        <v>59.052670082707714</v>
      </c>
      <c r="AH51" s="79">
        <v>63.927903885103959</v>
      </c>
      <c r="AI51" s="79">
        <v>58.50994122536558</v>
      </c>
      <c r="AJ51" s="79">
        <v>63.822593608915682</v>
      </c>
      <c r="AK51" s="79">
        <v>58.757339142902005</v>
      </c>
      <c r="AL51" s="79">
        <v>59.671042612397059</v>
      </c>
      <c r="AM51" s="79">
        <v>58.737868312003926</v>
      </c>
      <c r="AN51" s="79">
        <v>55.438674284956605</v>
      </c>
      <c r="AO51" s="79">
        <v>45.01179879061548</v>
      </c>
      <c r="AP51" s="79">
        <v>43.183503796049457</v>
      </c>
      <c r="AQ51" s="79">
        <v>47.661459571256778</v>
      </c>
      <c r="AR51" s="79">
        <v>47.257751993166622</v>
      </c>
      <c r="AS51" s="80"/>
      <c r="AT51" s="60">
        <v>2023</v>
      </c>
      <c r="AU51" s="39"/>
      <c r="AV51" s="184">
        <v>2.8903860991437966</v>
      </c>
      <c r="AW51" s="79">
        <v>33.731017800151967</v>
      </c>
      <c r="AX51" s="79">
        <v>-22.706861480113041</v>
      </c>
      <c r="AY51" s="79">
        <v>-7.7418571835769825</v>
      </c>
      <c r="AZ51" s="79">
        <v>9.2723161628594468</v>
      </c>
      <c r="BA51" s="79">
        <v>6.2718699848410537</v>
      </c>
      <c r="BB51" s="79">
        <v>-2.0366413940932517</v>
      </c>
      <c r="BC51" s="79">
        <v>0.30958281644007712</v>
      </c>
      <c r="BD51" s="79">
        <v>-4.8752338023962452</v>
      </c>
      <c r="BE51" s="79">
        <v>5.4179626597383788</v>
      </c>
      <c r="BF51" s="79">
        <v>-5.3126523835501018</v>
      </c>
      <c r="BG51" s="79">
        <v>5.0652544660136769</v>
      </c>
      <c r="BH51" s="79">
        <v>-0.91370346949505432</v>
      </c>
      <c r="BI51" s="79">
        <v>0.93317430039313365</v>
      </c>
      <c r="BJ51" s="79">
        <v>3.2991940270473208</v>
      </c>
      <c r="BK51" s="79">
        <v>10.426875494341125</v>
      </c>
      <c r="BL51" s="79">
        <v>1.8282949945660221</v>
      </c>
      <c r="BM51" s="79">
        <v>-4.4779557752073202</v>
      </c>
      <c r="BN51" s="79">
        <v>0.40370757809015601</v>
      </c>
      <c r="BO51" s="81"/>
      <c r="BP51" s="119">
        <v>1.6728805734312715</v>
      </c>
      <c r="BQ51" s="120">
        <v>31.784730895194159</v>
      </c>
      <c r="BR51" s="39"/>
      <c r="BS51" s="173">
        <v>3.7955436829850697E-2</v>
      </c>
      <c r="BT51" s="42">
        <v>0.79514756823717025</v>
      </c>
      <c r="BU51" s="42">
        <v>-0.34865007731757025</v>
      </c>
      <c r="BV51" s="42">
        <v>-0.10624233129436012</v>
      </c>
      <c r="BW51" s="42">
        <v>0.14579690807933399</v>
      </c>
      <c r="BX51" s="42">
        <v>0.10940781650952025</v>
      </c>
      <c r="BY51" s="42">
        <v>-3.4308694408100693E-2</v>
      </c>
      <c r="BZ51" s="42">
        <v>5.2424863432336544E-3</v>
      </c>
      <c r="CA51" s="42">
        <v>-7.6261436807913863E-2</v>
      </c>
      <c r="CB51" s="42">
        <v>9.2599010463362941E-2</v>
      </c>
      <c r="CC51" s="42">
        <v>-8.3240935272927419E-2</v>
      </c>
      <c r="CD51" s="42">
        <v>8.6206328263004117E-2</v>
      </c>
      <c r="CE51" s="42">
        <v>-1.5312342963909042E-2</v>
      </c>
      <c r="CF51" s="42">
        <v>1.5887098514305809E-2</v>
      </c>
      <c r="CG51" s="42">
        <v>5.9510694828114996E-2</v>
      </c>
      <c r="CH51" s="42">
        <v>0.2316476073938869</v>
      </c>
      <c r="CI51" s="42">
        <v>4.2337810363902939E-2</v>
      </c>
      <c r="CJ51" s="42">
        <v>-9.3953391597512925E-2</v>
      </c>
      <c r="CK51" s="42">
        <v>8.542674187052457E-3</v>
      </c>
      <c r="CL51" s="80"/>
      <c r="CM51" s="63">
        <v>4.5911170018444455E-2</v>
      </c>
      <c r="CN51" s="64">
        <v>0.67258237124335007</v>
      </c>
    </row>
    <row r="52" spans="1:92" ht="12" x14ac:dyDescent="0.3">
      <c r="A52" s="35" t="s">
        <v>18</v>
      </c>
      <c r="B52" s="98">
        <v>53</v>
      </c>
      <c r="C52" s="59">
        <v>58</v>
      </c>
      <c r="D52" s="59">
        <v>36</v>
      </c>
      <c r="E52" s="37">
        <v>51</v>
      </c>
      <c r="F52" s="37">
        <v>56</v>
      </c>
      <c r="G52" s="37">
        <v>56</v>
      </c>
      <c r="H52" s="37">
        <v>52</v>
      </c>
      <c r="I52" s="37">
        <v>55</v>
      </c>
      <c r="J52" s="37">
        <v>61</v>
      </c>
      <c r="K52" s="37">
        <v>62</v>
      </c>
      <c r="L52" s="37">
        <v>58</v>
      </c>
      <c r="M52" s="37">
        <v>57</v>
      </c>
      <c r="N52" s="37">
        <v>60</v>
      </c>
      <c r="O52" s="37">
        <v>51</v>
      </c>
      <c r="P52" s="37">
        <v>55</v>
      </c>
      <c r="Q52" s="37">
        <v>35</v>
      </c>
      <c r="R52" s="37">
        <v>48</v>
      </c>
      <c r="S52" s="37">
        <v>49</v>
      </c>
      <c r="T52" s="37">
        <v>46</v>
      </c>
      <c r="U52" s="37">
        <v>43</v>
      </c>
      <c r="V52" s="78"/>
      <c r="W52" s="60">
        <v>2007</v>
      </c>
      <c r="X52" s="39"/>
      <c r="Y52" s="184">
        <v>74.953128843137861</v>
      </c>
      <c r="Z52" s="79">
        <v>64.905925521092001</v>
      </c>
      <c r="AA52" s="79">
        <v>51.416206930434342</v>
      </c>
      <c r="AB52" s="79">
        <v>70.688165389356897</v>
      </c>
      <c r="AC52" s="79">
        <v>61.676336941345191</v>
      </c>
      <c r="AD52" s="79">
        <v>65.011226528420821</v>
      </c>
      <c r="AE52" s="79">
        <v>64.678952524325283</v>
      </c>
      <c r="AF52" s="79">
        <v>57.834013869839836</v>
      </c>
      <c r="AG52" s="79">
        <v>52.519600261836125</v>
      </c>
      <c r="AH52" s="79">
        <v>55.894643745253447</v>
      </c>
      <c r="AI52" s="79">
        <v>55.051376903668086</v>
      </c>
      <c r="AJ52" s="79">
        <v>64.451008349624402</v>
      </c>
      <c r="AK52" s="79">
        <v>53.420122675438982</v>
      </c>
      <c r="AL52" s="79">
        <v>68.09370409015122</v>
      </c>
      <c r="AM52" s="79">
        <v>54.33993789417255</v>
      </c>
      <c r="AN52" s="79">
        <v>64.960990440859234</v>
      </c>
      <c r="AO52" s="79">
        <v>50.242472829851835</v>
      </c>
      <c r="AP52" s="79">
        <v>54.211636059868177</v>
      </c>
      <c r="AQ52" s="79">
        <v>52.640084137403072</v>
      </c>
      <c r="AR52" s="79">
        <v>57.868255346907041</v>
      </c>
      <c r="AS52" s="80"/>
      <c r="AT52" s="60">
        <v>2023</v>
      </c>
      <c r="AU52" s="39"/>
      <c r="AV52" s="184">
        <v>10.04720332204586</v>
      </c>
      <c r="AW52" s="79">
        <v>13.48971859065766</v>
      </c>
      <c r="AX52" s="79">
        <v>-19.271958458922555</v>
      </c>
      <c r="AY52" s="79">
        <v>9.0118284480117055</v>
      </c>
      <c r="AZ52" s="79">
        <v>-3.3348895870756294</v>
      </c>
      <c r="BA52" s="79">
        <v>0.33227400409553809</v>
      </c>
      <c r="BB52" s="79">
        <v>6.8449386544854462</v>
      </c>
      <c r="BC52" s="79">
        <v>5.3144136080037114</v>
      </c>
      <c r="BD52" s="79">
        <v>-3.375043483417322</v>
      </c>
      <c r="BE52" s="79">
        <v>0.84326684158536125</v>
      </c>
      <c r="BF52" s="79">
        <v>-9.3996314459563166</v>
      </c>
      <c r="BG52" s="79">
        <v>11.03088567418542</v>
      </c>
      <c r="BH52" s="79">
        <v>-14.673581414712238</v>
      </c>
      <c r="BI52" s="79">
        <v>13.75376619597867</v>
      </c>
      <c r="BJ52" s="79">
        <v>-10.621052546686684</v>
      </c>
      <c r="BK52" s="79">
        <v>14.7185176110074</v>
      </c>
      <c r="BL52" s="79">
        <v>-3.969163230016342</v>
      </c>
      <c r="BM52" s="79">
        <v>1.5715519224651047</v>
      </c>
      <c r="BN52" s="79">
        <v>-5.2281712095039694</v>
      </c>
      <c r="BO52" s="81"/>
      <c r="BP52" s="119">
        <v>0.89920386822267473</v>
      </c>
      <c r="BQ52" s="120">
        <v>17.08487349623082</v>
      </c>
      <c r="BR52" s="39"/>
      <c r="BS52" s="173">
        <v>0.15479639557378921</v>
      </c>
      <c r="BT52" s="42">
        <v>0.26236316126759651</v>
      </c>
      <c r="BU52" s="42">
        <v>-0.27263345077313639</v>
      </c>
      <c r="BV52" s="42">
        <v>0.14611484557816801</v>
      </c>
      <c r="BW52" s="42">
        <v>-5.1297133820690566E-2</v>
      </c>
      <c r="BX52" s="42">
        <v>5.1372817760240164E-3</v>
      </c>
      <c r="BY52" s="42">
        <v>0.11835489526787013</v>
      </c>
      <c r="BZ52" s="42">
        <v>0.10118914808012125</v>
      </c>
      <c r="CA52" s="42">
        <v>-6.0382234455227723E-2</v>
      </c>
      <c r="CB52" s="42">
        <v>1.5317815629951603E-2</v>
      </c>
      <c r="CC52" s="42">
        <v>-0.14584149552737125</v>
      </c>
      <c r="CD52" s="42">
        <v>0.20649308016765566</v>
      </c>
      <c r="CE52" s="42">
        <v>-0.21549101507659885</v>
      </c>
      <c r="CF52" s="42">
        <v>0.25310603451119573</v>
      </c>
      <c r="CG52" s="42">
        <v>-0.16349893181441155</v>
      </c>
      <c r="CH52" s="42">
        <v>0.29294970533899178</v>
      </c>
      <c r="CI52" s="42">
        <v>-7.3216075339121445E-2</v>
      </c>
      <c r="CJ52" s="42">
        <v>2.985466205492715E-2</v>
      </c>
      <c r="CK52" s="42">
        <v>-9.0346100433860821E-2</v>
      </c>
      <c r="CL52" s="80"/>
      <c r="CM52" s="63">
        <v>2.6998452000309078E-2</v>
      </c>
      <c r="CN52" s="64">
        <v>0.29523740423503164</v>
      </c>
    </row>
    <row r="53" spans="1:92" ht="12" x14ac:dyDescent="0.3">
      <c r="A53" s="35" t="s">
        <v>52</v>
      </c>
      <c r="B53" s="98">
        <v>54</v>
      </c>
      <c r="C53" s="59">
        <v>48</v>
      </c>
      <c r="D53" s="59">
        <v>21</v>
      </c>
      <c r="E53" s="37">
        <v>27</v>
      </c>
      <c r="F53" s="37">
        <v>47</v>
      </c>
      <c r="G53" s="37">
        <v>40</v>
      </c>
      <c r="H53" s="37">
        <v>35</v>
      </c>
      <c r="I53" s="37">
        <v>41</v>
      </c>
      <c r="J53" s="37">
        <v>24</v>
      </c>
      <c r="K53" s="37">
        <v>12</v>
      </c>
      <c r="L53" s="37">
        <v>25</v>
      </c>
      <c r="M53" s="37">
        <v>13</v>
      </c>
      <c r="N53" s="37">
        <v>11</v>
      </c>
      <c r="O53" s="37">
        <v>29</v>
      </c>
      <c r="P53" s="37">
        <v>17</v>
      </c>
      <c r="Q53" s="37">
        <v>33</v>
      </c>
      <c r="R53" s="37">
        <v>21</v>
      </c>
      <c r="S53" s="37">
        <v>48</v>
      </c>
      <c r="T53" s="37">
        <v>11</v>
      </c>
      <c r="U53" s="37">
        <v>20</v>
      </c>
      <c r="V53" s="78"/>
      <c r="W53" s="60">
        <v>2010</v>
      </c>
      <c r="X53" s="39"/>
      <c r="Y53" s="184">
        <v>74.460880186152423</v>
      </c>
      <c r="Z53" s="79">
        <v>77.913751549691597</v>
      </c>
      <c r="AA53" s="79">
        <v>68.718530886655842</v>
      </c>
      <c r="AB53" s="79">
        <v>111.37517202570722</v>
      </c>
      <c r="AC53" s="79">
        <v>79.100259928571205</v>
      </c>
      <c r="AD53" s="79">
        <v>82.794832611322136</v>
      </c>
      <c r="AE53" s="79">
        <v>90.661581009123367</v>
      </c>
      <c r="AF53" s="79">
        <v>74.382624505392542</v>
      </c>
      <c r="AG53" s="79">
        <v>107.4991969485083</v>
      </c>
      <c r="AH53" s="79">
        <v>141.42557817879145</v>
      </c>
      <c r="AI53" s="79">
        <v>99.38899877457871</v>
      </c>
      <c r="AJ53" s="79">
        <v>106.6460988161752</v>
      </c>
      <c r="AK53" s="79">
        <v>120.02014780147562</v>
      </c>
      <c r="AL53" s="79">
        <v>90.803391709218047</v>
      </c>
      <c r="AM53" s="79">
        <v>97.887419209763877</v>
      </c>
      <c r="AN53" s="79">
        <v>69.44685487944389</v>
      </c>
      <c r="AO53" s="79">
        <v>79.489391380325173</v>
      </c>
      <c r="AP53" s="79">
        <v>55.123627358438682</v>
      </c>
      <c r="AQ53" s="79">
        <v>87.407319794447901</v>
      </c>
      <c r="AR53" s="79">
        <v>76.929938839808713</v>
      </c>
      <c r="AS53" s="80"/>
      <c r="AT53" s="60">
        <v>2013</v>
      </c>
      <c r="AU53" s="39"/>
      <c r="AV53" s="184">
        <v>-3.4528713635391739</v>
      </c>
      <c r="AW53" s="79">
        <v>9.1952206630357551</v>
      </c>
      <c r="AX53" s="79">
        <v>-42.656641139051374</v>
      </c>
      <c r="AY53" s="79">
        <v>32.27491209713601</v>
      </c>
      <c r="AZ53" s="79">
        <v>-3.6945726827509304</v>
      </c>
      <c r="BA53" s="79">
        <v>-7.8667483978012314</v>
      </c>
      <c r="BB53" s="79">
        <v>16.278956503730825</v>
      </c>
      <c r="BC53" s="79">
        <v>-33.116572443115757</v>
      </c>
      <c r="BD53" s="79">
        <v>-33.926381230283155</v>
      </c>
      <c r="BE53" s="79">
        <v>42.036579404212745</v>
      </c>
      <c r="BF53" s="79">
        <v>-7.2571000415964875</v>
      </c>
      <c r="BG53" s="79">
        <v>-13.374048985300419</v>
      </c>
      <c r="BH53" s="79">
        <v>29.216756092257569</v>
      </c>
      <c r="BI53" s="79">
        <v>-7.0840275005458295</v>
      </c>
      <c r="BJ53" s="79">
        <v>28.440564330319987</v>
      </c>
      <c r="BK53" s="79">
        <v>-10.042536500881283</v>
      </c>
      <c r="BL53" s="79">
        <v>24.365764021886491</v>
      </c>
      <c r="BM53" s="79">
        <v>-32.283692436009218</v>
      </c>
      <c r="BN53" s="79">
        <v>10.477380954639187</v>
      </c>
      <c r="BO53" s="81"/>
      <c r="BP53" s="119">
        <v>-0.12995045545559422</v>
      </c>
      <c r="BQ53" s="120">
        <v>-2.4690586536562904</v>
      </c>
      <c r="BR53" s="39"/>
      <c r="BS53" s="173">
        <v>-4.4316584619045196E-2</v>
      </c>
      <c r="BT53" s="42">
        <v>0.13380991334349579</v>
      </c>
      <c r="BU53" s="42">
        <v>-0.38299955334035773</v>
      </c>
      <c r="BV53" s="42">
        <v>0.40802536080514495</v>
      </c>
      <c r="BW53" s="42">
        <v>-4.4623227878181626E-2</v>
      </c>
      <c r="BX53" s="42">
        <v>-8.6770474441754897E-2</v>
      </c>
      <c r="BY53" s="42">
        <v>0.21885429039345938</v>
      </c>
      <c r="BZ53" s="42">
        <v>-0.30806344031554456</v>
      </c>
      <c r="CA53" s="42">
        <v>-0.23988858074451802</v>
      </c>
      <c r="CB53" s="42">
        <v>0.42295002387089831</v>
      </c>
      <c r="CC53" s="42">
        <v>-6.8048434233918598E-2</v>
      </c>
      <c r="CD53" s="42">
        <v>-0.11143169901292183</v>
      </c>
      <c r="CE53" s="42">
        <v>0.32175842270098354</v>
      </c>
      <c r="CF53" s="42">
        <v>-7.2369131372903017E-2</v>
      </c>
      <c r="CG53" s="42">
        <v>0.40952991146526818</v>
      </c>
      <c r="CH53" s="42">
        <v>-0.12633807262193941</v>
      </c>
      <c r="CI53" s="42">
        <v>0.4420203311993478</v>
      </c>
      <c r="CJ53" s="42">
        <v>-0.36934769893333208</v>
      </c>
      <c r="CK53" s="42">
        <v>0.13619380325332431</v>
      </c>
      <c r="CL53" s="80"/>
      <c r="CM53" s="63">
        <v>3.3628692606184486E-2</v>
      </c>
      <c r="CN53" s="64">
        <v>-3.209489947467159E-2</v>
      </c>
    </row>
    <row r="54" spans="1:92" ht="12" x14ac:dyDescent="0.3">
      <c r="A54" s="35" t="s">
        <v>27</v>
      </c>
      <c r="B54" s="98">
        <v>55</v>
      </c>
      <c r="C54" s="59">
        <v>62</v>
      </c>
      <c r="D54" s="59">
        <v>30</v>
      </c>
      <c r="E54" s="37">
        <v>52</v>
      </c>
      <c r="F54" s="37">
        <v>65</v>
      </c>
      <c r="G54" s="37">
        <v>62</v>
      </c>
      <c r="H54" s="37">
        <v>67</v>
      </c>
      <c r="I54" s="37">
        <v>52</v>
      </c>
      <c r="J54" s="37">
        <v>70</v>
      </c>
      <c r="K54" s="37">
        <v>76</v>
      </c>
      <c r="L54" s="37">
        <v>65</v>
      </c>
      <c r="M54" s="37">
        <v>40</v>
      </c>
      <c r="N54" s="37">
        <v>66</v>
      </c>
      <c r="O54" s="37">
        <v>61</v>
      </c>
      <c r="P54" s="37">
        <v>70</v>
      </c>
      <c r="Q54" s="37">
        <v>75</v>
      </c>
      <c r="R54" s="37">
        <v>75</v>
      </c>
      <c r="S54" s="37">
        <v>73</v>
      </c>
      <c r="T54" s="37">
        <v>59</v>
      </c>
      <c r="U54" s="37">
        <v>70</v>
      </c>
      <c r="V54" s="78"/>
      <c r="W54" s="60">
        <v>2021</v>
      </c>
      <c r="X54" s="39"/>
      <c r="Y54" s="184">
        <v>74.041363539293286</v>
      </c>
      <c r="Z54" s="79">
        <v>59.155262182796008</v>
      </c>
      <c r="AA54" s="79">
        <v>54.689706416234955</v>
      </c>
      <c r="AB54" s="79">
        <v>67.669392976960864</v>
      </c>
      <c r="AC54" s="79">
        <v>40.904455552873209</v>
      </c>
      <c r="AD54" s="79">
        <v>55.18662128368009</v>
      </c>
      <c r="AE54" s="79">
        <v>32.905582481708279</v>
      </c>
      <c r="AF54" s="79">
        <v>62.386174491992065</v>
      </c>
      <c r="AG54" s="79">
        <v>36.146487856781683</v>
      </c>
      <c r="AH54" s="79">
        <v>32.812739685451916</v>
      </c>
      <c r="AI54" s="79">
        <v>44.914382669393085</v>
      </c>
      <c r="AJ54" s="79">
        <v>78.47233232744216</v>
      </c>
      <c r="AK54" s="79">
        <v>42.22837744345086</v>
      </c>
      <c r="AL54" s="79">
        <v>57.343342743667122</v>
      </c>
      <c r="AM54" s="79">
        <v>25.703841991135604</v>
      </c>
      <c r="AN54" s="79">
        <v>21.617663313334223</v>
      </c>
      <c r="AO54" s="79">
        <v>14.355690087073844</v>
      </c>
      <c r="AP54" s="79">
        <v>22.45843129112405</v>
      </c>
      <c r="AQ54" s="79">
        <v>43.127522264133674</v>
      </c>
      <c r="AR54" s="79">
        <v>22.580489257295334</v>
      </c>
      <c r="AS54" s="80"/>
      <c r="AT54" s="60">
        <v>2011</v>
      </c>
      <c r="AU54" s="39"/>
      <c r="AV54" s="184">
        <v>14.886101356497278</v>
      </c>
      <c r="AW54" s="79">
        <v>4.465555766561053</v>
      </c>
      <c r="AX54" s="79">
        <v>-12.979686560725909</v>
      </c>
      <c r="AY54" s="79">
        <v>26.764937424087655</v>
      </c>
      <c r="AZ54" s="79">
        <v>-14.282165730806881</v>
      </c>
      <c r="BA54" s="79">
        <v>22.28103880197181</v>
      </c>
      <c r="BB54" s="79">
        <v>-29.480592010283786</v>
      </c>
      <c r="BC54" s="79">
        <v>26.239686635210383</v>
      </c>
      <c r="BD54" s="79">
        <v>3.3337481713297663</v>
      </c>
      <c r="BE54" s="79">
        <v>-12.101642983941169</v>
      </c>
      <c r="BF54" s="79">
        <v>-33.557949658049075</v>
      </c>
      <c r="BG54" s="79">
        <v>36.2439548839913</v>
      </c>
      <c r="BH54" s="79">
        <v>-15.114965300216262</v>
      </c>
      <c r="BI54" s="79">
        <v>31.639500752531518</v>
      </c>
      <c r="BJ54" s="79">
        <v>4.0861786778013816</v>
      </c>
      <c r="BK54" s="79">
        <v>7.2619732262603787</v>
      </c>
      <c r="BL54" s="79">
        <v>-8.102741204050206</v>
      </c>
      <c r="BM54" s="79">
        <v>-20.669090973009624</v>
      </c>
      <c r="BN54" s="79">
        <v>20.54703300683834</v>
      </c>
      <c r="BO54" s="81"/>
      <c r="BP54" s="119">
        <v>2.7084670674735767</v>
      </c>
      <c r="BQ54" s="120">
        <v>51.460874281997953</v>
      </c>
      <c r="BR54" s="39"/>
      <c r="BS54" s="173">
        <v>0.25164458422139435</v>
      </c>
      <c r="BT54" s="42">
        <v>8.165258252758556E-2</v>
      </c>
      <c r="BU54" s="42">
        <v>-0.19181029989651377</v>
      </c>
      <c r="BV54" s="42">
        <v>0.65432816700105501</v>
      </c>
      <c r="BW54" s="42">
        <v>-0.25879761069972285</v>
      </c>
      <c r="BX54" s="42">
        <v>0.67712032796737476</v>
      </c>
      <c r="BY54" s="42">
        <v>-0.47255008421886702</v>
      </c>
      <c r="BZ54" s="42">
        <v>0.72592631237580618</v>
      </c>
      <c r="CA54" s="42">
        <v>0.1015992021174581</v>
      </c>
      <c r="CB54" s="42">
        <v>-0.26943803442695058</v>
      </c>
      <c r="CC54" s="42">
        <v>-0.42764052835872823</v>
      </c>
      <c r="CD54" s="42">
        <v>0.85828433575328678</v>
      </c>
      <c r="CE54" s="42">
        <v>-0.26358709794408575</v>
      </c>
      <c r="CF54" s="42">
        <v>1.2309249630247074</v>
      </c>
      <c r="CG54" s="42">
        <v>0.18902036813946221</v>
      </c>
      <c r="CH54" s="42">
        <v>0.50586026740708245</v>
      </c>
      <c r="CI54" s="42">
        <v>-0.36078838717700401</v>
      </c>
      <c r="CJ54" s="42">
        <v>-0.47925523860198083</v>
      </c>
      <c r="CK54" s="42">
        <v>0.90994631572032825</v>
      </c>
      <c r="CL54" s="80"/>
      <c r="CM54" s="63">
        <v>0.1822336918385099</v>
      </c>
      <c r="CN54" s="64">
        <v>2.2789973102718273</v>
      </c>
    </row>
    <row r="55" spans="1:92" ht="12" x14ac:dyDescent="0.3">
      <c r="A55" s="35" t="s">
        <v>28</v>
      </c>
      <c r="B55" s="98">
        <v>56</v>
      </c>
      <c r="C55" s="59">
        <v>61</v>
      </c>
      <c r="D55" s="59">
        <v>43</v>
      </c>
      <c r="E55" s="37">
        <v>58</v>
      </c>
      <c r="F55" s="37">
        <v>63</v>
      </c>
      <c r="G55" s="37">
        <v>67</v>
      </c>
      <c r="H55" s="37">
        <v>66</v>
      </c>
      <c r="I55" s="37">
        <v>65</v>
      </c>
      <c r="J55" s="37">
        <v>72</v>
      </c>
      <c r="K55" s="37">
        <v>67</v>
      </c>
      <c r="L55" s="37">
        <v>62</v>
      </c>
      <c r="M55" s="37">
        <v>66</v>
      </c>
      <c r="N55" s="37">
        <v>69</v>
      </c>
      <c r="O55" s="37">
        <v>64</v>
      </c>
      <c r="P55" s="37">
        <v>64</v>
      </c>
      <c r="Q55" s="37">
        <v>59</v>
      </c>
      <c r="R55" s="37">
        <v>70</v>
      </c>
      <c r="S55" s="37">
        <v>61</v>
      </c>
      <c r="T55" s="37">
        <v>60</v>
      </c>
      <c r="U55" s="37">
        <v>71</v>
      </c>
      <c r="V55" s="78"/>
      <c r="W55" s="60">
        <v>2021</v>
      </c>
      <c r="X55" s="39"/>
      <c r="Y55" s="184">
        <v>74.002072186437303</v>
      </c>
      <c r="Z55" s="79">
        <v>59.24642624160299</v>
      </c>
      <c r="AA55" s="79">
        <v>44.180734987459026</v>
      </c>
      <c r="AB55" s="79">
        <v>61.008940053360597</v>
      </c>
      <c r="AC55" s="79">
        <v>44.560195367185464</v>
      </c>
      <c r="AD55" s="79">
        <v>45.732334545306898</v>
      </c>
      <c r="AE55" s="79">
        <v>43.916990076210773</v>
      </c>
      <c r="AF55" s="79">
        <v>42.725415660646718</v>
      </c>
      <c r="AG55" s="79">
        <v>32.453409487236001</v>
      </c>
      <c r="AH55" s="79">
        <v>43.333943638360239</v>
      </c>
      <c r="AI55" s="79">
        <v>45.856213465686658</v>
      </c>
      <c r="AJ55" s="79">
        <v>40.914371381241423</v>
      </c>
      <c r="AK55" s="79">
        <v>40.837217030375946</v>
      </c>
      <c r="AL55" s="79">
        <v>47.203017109555731</v>
      </c>
      <c r="AM55" s="79">
        <v>38.426243507221656</v>
      </c>
      <c r="AN55" s="79">
        <v>46.534123995073635</v>
      </c>
      <c r="AO55" s="79">
        <v>31.805185794932392</v>
      </c>
      <c r="AP55" s="79">
        <v>37.206073505694015</v>
      </c>
      <c r="AQ55" s="79">
        <v>42.299091590458033</v>
      </c>
      <c r="AR55" s="79">
        <v>22.484930045832112</v>
      </c>
      <c r="AS55" s="80"/>
      <c r="AT55" s="60">
        <v>2023</v>
      </c>
      <c r="AU55" s="39"/>
      <c r="AV55" s="184">
        <v>14.755645944834313</v>
      </c>
      <c r="AW55" s="79">
        <v>15.065691254143964</v>
      </c>
      <c r="AX55" s="79">
        <v>-16.828205065901571</v>
      </c>
      <c r="AY55" s="79">
        <v>16.448744686175132</v>
      </c>
      <c r="AZ55" s="79">
        <v>-1.1721391781214336</v>
      </c>
      <c r="BA55" s="79">
        <v>1.8153444690961251</v>
      </c>
      <c r="BB55" s="79">
        <v>1.1915744155640553</v>
      </c>
      <c r="BC55" s="79">
        <v>10.272006173410716</v>
      </c>
      <c r="BD55" s="79">
        <v>-10.880534151124237</v>
      </c>
      <c r="BE55" s="79">
        <v>-2.5222698273264186</v>
      </c>
      <c r="BF55" s="79">
        <v>4.9418420844452342</v>
      </c>
      <c r="BG55" s="79">
        <v>7.7154350865477284E-2</v>
      </c>
      <c r="BH55" s="79">
        <v>-6.3658000791797846</v>
      </c>
      <c r="BI55" s="79">
        <v>8.7767736023340746</v>
      </c>
      <c r="BJ55" s="79">
        <v>-8.107880487851979</v>
      </c>
      <c r="BK55" s="79">
        <v>14.728938200141243</v>
      </c>
      <c r="BL55" s="79">
        <v>-5.4008877107616229</v>
      </c>
      <c r="BM55" s="79">
        <v>-5.0930180847640187</v>
      </c>
      <c r="BN55" s="79">
        <v>19.814161544625922</v>
      </c>
      <c r="BO55" s="81"/>
      <c r="BP55" s="119">
        <v>2.7114285337160626</v>
      </c>
      <c r="BQ55" s="120">
        <v>51.517142140605188</v>
      </c>
      <c r="BR55" s="39"/>
      <c r="BS55" s="173">
        <v>0.24905546006541845</v>
      </c>
      <c r="BT55" s="42">
        <v>0.34100137216867155</v>
      </c>
      <c r="BU55" s="42">
        <v>-0.27583178877035108</v>
      </c>
      <c r="BV55" s="42">
        <v>0.3691353808176554</v>
      </c>
      <c r="BW55" s="42">
        <v>-2.5630425163626791E-2</v>
      </c>
      <c r="BX55" s="42">
        <v>4.1335812539654793E-2</v>
      </c>
      <c r="BY55" s="42">
        <v>2.7889124005915367E-2</v>
      </c>
      <c r="BZ55" s="42">
        <v>0.31651547050705786</v>
      </c>
      <c r="CA55" s="42">
        <v>-0.2510857133596428</v>
      </c>
      <c r="CB55" s="42">
        <v>-5.5003883589598734E-2</v>
      </c>
      <c r="CC55" s="42">
        <v>0.1207849935759</v>
      </c>
      <c r="CD55" s="42">
        <v>1.8893146124059346E-3</v>
      </c>
      <c r="CE55" s="42">
        <v>-0.13486002524807039</v>
      </c>
      <c r="CF55" s="42">
        <v>0.2284057144613838</v>
      </c>
      <c r="CG55" s="42">
        <v>-0.17423515888491481</v>
      </c>
      <c r="CH55" s="42">
        <v>0.46309863728222722</v>
      </c>
      <c r="CI55" s="42">
        <v>-0.14516145354427334</v>
      </c>
      <c r="CJ55" s="42">
        <v>-0.12040490453258146</v>
      </c>
      <c r="CK55" s="42">
        <v>0.88121962150817312</v>
      </c>
      <c r="CL55" s="80"/>
      <c r="CM55" s="63">
        <v>9.7795660444810736E-2</v>
      </c>
      <c r="CN55" s="64">
        <v>2.2911853421645221</v>
      </c>
    </row>
    <row r="56" spans="1:92" ht="12" x14ac:dyDescent="0.3">
      <c r="A56" s="35" t="s">
        <v>64</v>
      </c>
      <c r="B56" s="98">
        <v>57</v>
      </c>
      <c r="C56" s="59">
        <v>47</v>
      </c>
      <c r="D56" s="59">
        <v>51</v>
      </c>
      <c r="E56" s="37">
        <v>40</v>
      </c>
      <c r="F56" s="37">
        <v>33</v>
      </c>
      <c r="G56" s="37">
        <v>35</v>
      </c>
      <c r="H56" s="37">
        <v>41</v>
      </c>
      <c r="I56" s="37">
        <v>36</v>
      </c>
      <c r="J56" s="37">
        <v>44</v>
      </c>
      <c r="K56" s="37">
        <v>48</v>
      </c>
      <c r="L56" s="37">
        <v>47</v>
      </c>
      <c r="M56" s="37">
        <v>43</v>
      </c>
      <c r="N56" s="37">
        <v>43</v>
      </c>
      <c r="O56" s="37">
        <v>66</v>
      </c>
      <c r="P56" s="37">
        <v>54</v>
      </c>
      <c r="Q56" s="37">
        <v>55</v>
      </c>
      <c r="R56" s="37">
        <v>55</v>
      </c>
      <c r="S56" s="37">
        <v>57</v>
      </c>
      <c r="T56" s="37">
        <v>57</v>
      </c>
      <c r="U56" s="37">
        <v>44</v>
      </c>
      <c r="V56" s="78"/>
      <c r="W56" s="60">
        <v>2018</v>
      </c>
      <c r="X56" s="39"/>
      <c r="Y56" s="184">
        <v>73.096981439259807</v>
      </c>
      <c r="Z56" s="79">
        <v>78.728150598970146</v>
      </c>
      <c r="AA56" s="79">
        <v>30.04493405952185</v>
      </c>
      <c r="AB56" s="79">
        <v>90.782773651008881</v>
      </c>
      <c r="AC56" s="79">
        <v>94.922793356023249</v>
      </c>
      <c r="AD56" s="79">
        <v>86.295833154796981</v>
      </c>
      <c r="AE56" s="79">
        <v>81.654061492053685</v>
      </c>
      <c r="AF56" s="79">
        <v>84.200751904299025</v>
      </c>
      <c r="AG56" s="79">
        <v>84.610923339540619</v>
      </c>
      <c r="AH56" s="79">
        <v>77.773531872183256</v>
      </c>
      <c r="AI56" s="79">
        <v>74.798415915804128</v>
      </c>
      <c r="AJ56" s="79">
        <v>74.49180786591316</v>
      </c>
      <c r="AK56" s="79">
        <v>71.946030045104024</v>
      </c>
      <c r="AL56" s="79">
        <v>46.473461701830402</v>
      </c>
      <c r="AM56" s="79">
        <v>55.932174571018592</v>
      </c>
      <c r="AN56" s="79">
        <v>50.739179390394128</v>
      </c>
      <c r="AO56" s="79">
        <v>45.379770749697954</v>
      </c>
      <c r="AP56" s="79">
        <v>48.255413194378043</v>
      </c>
      <c r="AQ56" s="79">
        <v>43.510989427835561</v>
      </c>
      <c r="AR56" s="79">
        <v>55.681981654869588</v>
      </c>
      <c r="AS56" s="80"/>
      <c r="AT56" s="60">
        <v>2018</v>
      </c>
      <c r="AU56" s="39"/>
      <c r="AV56" s="184">
        <v>-5.631169159710339</v>
      </c>
      <c r="AW56" s="79">
        <v>48.683216539448296</v>
      </c>
      <c r="AX56" s="79">
        <v>-60.737839591487031</v>
      </c>
      <c r="AY56" s="79">
        <v>-4.1400197050143674</v>
      </c>
      <c r="AZ56" s="79">
        <v>8.6269602012262681</v>
      </c>
      <c r="BA56" s="79">
        <v>4.6417716627432952</v>
      </c>
      <c r="BB56" s="79">
        <v>-2.54669041224534</v>
      </c>
      <c r="BC56" s="79">
        <v>-0.41017143524159394</v>
      </c>
      <c r="BD56" s="79">
        <v>6.8373914673573637</v>
      </c>
      <c r="BE56" s="79">
        <v>2.9751159563791276</v>
      </c>
      <c r="BF56" s="79">
        <v>0.30660804989096846</v>
      </c>
      <c r="BG56" s="79">
        <v>2.5457778208091355</v>
      </c>
      <c r="BH56" s="79">
        <v>25.472568343273622</v>
      </c>
      <c r="BI56" s="79">
        <v>-9.4587128691881901</v>
      </c>
      <c r="BJ56" s="79">
        <v>5.1929951806244645</v>
      </c>
      <c r="BK56" s="79">
        <v>5.3594086406961736</v>
      </c>
      <c r="BL56" s="79">
        <v>-2.8756424446800892</v>
      </c>
      <c r="BM56" s="79">
        <v>4.7444237665424822</v>
      </c>
      <c r="BN56" s="79">
        <v>-12.170992227034027</v>
      </c>
      <c r="BO56" s="81"/>
      <c r="BP56" s="119">
        <v>0.91657893602053786</v>
      </c>
      <c r="BQ56" s="120">
        <v>17.414999784390218</v>
      </c>
      <c r="BR56" s="39"/>
      <c r="BS56" s="173">
        <v>-7.1526755256765773E-2</v>
      </c>
      <c r="BT56" s="42">
        <v>1.620346925807933</v>
      </c>
      <c r="BU56" s="42">
        <v>-0.6690458679416218</v>
      </c>
      <c r="BV56" s="42">
        <v>-4.3614600441503559E-2</v>
      </c>
      <c r="BW56" s="42">
        <v>9.9969603233927673E-2</v>
      </c>
      <c r="BX56" s="42">
        <v>5.6846794610394547E-2</v>
      </c>
      <c r="BY56" s="42">
        <v>-3.0245459270243358E-2</v>
      </c>
      <c r="BZ56" s="42">
        <v>-4.8477361911722916E-3</v>
      </c>
      <c r="CA56" s="42">
        <v>8.7914118116614093E-2</v>
      </c>
      <c r="CB56" s="42">
        <v>3.9775119833126205E-2</v>
      </c>
      <c r="CC56" s="42">
        <v>4.1159968951602899E-3</v>
      </c>
      <c r="CD56" s="42">
        <v>3.5384548934988436E-2</v>
      </c>
      <c r="CE56" s="42">
        <v>0.54810998385924758</v>
      </c>
      <c r="CF56" s="42">
        <v>-0.16911040812794087</v>
      </c>
      <c r="CG56" s="42">
        <v>0.1023468499691107</v>
      </c>
      <c r="CH56" s="42">
        <v>0.1181012718256591</v>
      </c>
      <c r="CI56" s="42">
        <v>-5.9592121470324777E-2</v>
      </c>
      <c r="CJ56" s="42">
        <v>0.10903966627583284</v>
      </c>
      <c r="CK56" s="42">
        <v>-0.21858044317590541</v>
      </c>
      <c r="CL56" s="80"/>
      <c r="CM56" s="63">
        <v>8.1862499341395611E-2</v>
      </c>
      <c r="CN56" s="64">
        <v>0.31275826159227971</v>
      </c>
    </row>
    <row r="57" spans="1:92" ht="12" x14ac:dyDescent="0.3">
      <c r="A57" s="35" t="s">
        <v>31</v>
      </c>
      <c r="B57" s="98">
        <v>59</v>
      </c>
      <c r="C57" s="59">
        <v>46</v>
      </c>
      <c r="D57" s="59">
        <v>54</v>
      </c>
      <c r="E57" s="37">
        <v>32</v>
      </c>
      <c r="F57" s="37">
        <v>15</v>
      </c>
      <c r="G57" s="37">
        <v>30</v>
      </c>
      <c r="H57" s="37">
        <v>37</v>
      </c>
      <c r="I57" s="37">
        <v>23</v>
      </c>
      <c r="J57" s="37">
        <v>20</v>
      </c>
      <c r="K57" s="37">
        <v>18</v>
      </c>
      <c r="L57" s="37">
        <v>13</v>
      </c>
      <c r="M57" s="37">
        <v>8</v>
      </c>
      <c r="N57" s="37">
        <v>13</v>
      </c>
      <c r="O57" s="37">
        <v>19</v>
      </c>
      <c r="P57" s="37">
        <v>11</v>
      </c>
      <c r="Q57" s="37">
        <v>13</v>
      </c>
      <c r="R57" s="37">
        <v>18</v>
      </c>
      <c r="S57" s="37">
        <v>28</v>
      </c>
      <c r="T57" s="37">
        <v>19</v>
      </c>
      <c r="U57" s="37">
        <v>5</v>
      </c>
      <c r="V57" s="78"/>
      <c r="W57" s="60">
        <v>2003</v>
      </c>
      <c r="X57" s="39"/>
      <c r="Y57" s="184">
        <v>68.245762893106502</v>
      </c>
      <c r="Z57" s="79">
        <v>80.546568036324061</v>
      </c>
      <c r="AA57" s="79">
        <v>26.473659173706714</v>
      </c>
      <c r="AB57" s="79">
        <v>106.46826945185418</v>
      </c>
      <c r="AC57" s="79">
        <v>123.24592960373609</v>
      </c>
      <c r="AD57" s="79">
        <v>97.227107592824325</v>
      </c>
      <c r="AE57" s="79">
        <v>88.878512815842655</v>
      </c>
      <c r="AF57" s="79">
        <v>99.699534565322224</v>
      </c>
      <c r="AG57" s="79">
        <v>112.73680768942165</v>
      </c>
      <c r="AH57" s="79">
        <v>126.94070641025809</v>
      </c>
      <c r="AI57" s="79">
        <v>115.80013995260227</v>
      </c>
      <c r="AJ57" s="79">
        <v>135.33497248205356</v>
      </c>
      <c r="AK57" s="79">
        <v>116.8277040170059</v>
      </c>
      <c r="AL57" s="79">
        <v>104.59992324063145</v>
      </c>
      <c r="AM57" s="79">
        <v>107.25403599078697</v>
      </c>
      <c r="AN57" s="79">
        <v>106.89888678556123</v>
      </c>
      <c r="AO57" s="79">
        <v>80.963648762886962</v>
      </c>
      <c r="AP57" s="79">
        <v>70.967318725976043</v>
      </c>
      <c r="AQ57" s="79">
        <v>74.595987390537118</v>
      </c>
      <c r="AR57" s="79">
        <v>102.44187579931392</v>
      </c>
      <c r="AS57" s="80"/>
      <c r="AT57" s="60">
        <v>2011</v>
      </c>
      <c r="AU57" s="39"/>
      <c r="AV57" s="184">
        <v>-12.300805143217559</v>
      </c>
      <c r="AW57" s="79">
        <v>54.072908862617346</v>
      </c>
      <c r="AX57" s="79">
        <v>-79.994610278147462</v>
      </c>
      <c r="AY57" s="79">
        <v>-16.777660151881904</v>
      </c>
      <c r="AZ57" s="79">
        <v>26.018822010911762</v>
      </c>
      <c r="BA57" s="79">
        <v>8.3485947769816704</v>
      </c>
      <c r="BB57" s="79">
        <v>-10.82102174947957</v>
      </c>
      <c r="BC57" s="79">
        <v>-13.037273124099428</v>
      </c>
      <c r="BD57" s="79">
        <v>-14.203898720836435</v>
      </c>
      <c r="BE57" s="79">
        <v>11.140566457655822</v>
      </c>
      <c r="BF57" s="79">
        <v>-19.534832529451293</v>
      </c>
      <c r="BG57" s="79">
        <v>18.507268465047659</v>
      </c>
      <c r="BH57" s="79">
        <v>12.227780776374445</v>
      </c>
      <c r="BI57" s="79">
        <v>-2.6541127501555195</v>
      </c>
      <c r="BJ57" s="79">
        <v>0.355149205225743</v>
      </c>
      <c r="BK57" s="79">
        <v>25.93523802267427</v>
      </c>
      <c r="BL57" s="79">
        <v>9.9963300369109191</v>
      </c>
      <c r="BM57" s="79">
        <v>-3.6286686645610757</v>
      </c>
      <c r="BN57" s="79">
        <v>-27.845888408776801</v>
      </c>
      <c r="BO57" s="81"/>
      <c r="BP57" s="119">
        <v>-1.79979541611618</v>
      </c>
      <c r="BQ57" s="120">
        <v>-34.196112906207418</v>
      </c>
      <c r="BR57" s="39"/>
      <c r="BS57" s="173">
        <v>-0.15271668853315101</v>
      </c>
      <c r="BT57" s="42">
        <v>2.0425173757740991</v>
      </c>
      <c r="BU57" s="42">
        <v>-0.75134695707927968</v>
      </c>
      <c r="BV57" s="42">
        <v>-0.13613155587227854</v>
      </c>
      <c r="BW57" s="42">
        <v>0.26760872204360453</v>
      </c>
      <c r="BX57" s="42">
        <v>9.3932656077178711E-2</v>
      </c>
      <c r="BY57" s="42">
        <v>-0.10853633165548771</v>
      </c>
      <c r="BZ57" s="42">
        <v>-0.11564344770179924</v>
      </c>
      <c r="CA57" s="42">
        <v>-0.11189396311480282</v>
      </c>
      <c r="CB57" s="42">
        <v>9.6205120841958536E-2</v>
      </c>
      <c r="CC57" s="42">
        <v>-0.14434430488425121</v>
      </c>
      <c r="CD57" s="42">
        <v>0.15841506619314938</v>
      </c>
      <c r="CE57" s="42">
        <v>0.11690047561741057</v>
      </c>
      <c r="CF57" s="42">
        <v>-2.4746040795924018E-2</v>
      </c>
      <c r="CG57" s="42">
        <v>3.3222909602246276E-3</v>
      </c>
      <c r="CH57" s="42">
        <v>0.32033188250481559</v>
      </c>
      <c r="CI57" s="42">
        <v>0.1408582177876756</v>
      </c>
      <c r="CJ57" s="42">
        <v>-4.8644287601740221E-2</v>
      </c>
      <c r="CK57" s="42">
        <v>-0.27182134446002881</v>
      </c>
      <c r="CL57" s="80"/>
      <c r="CM57" s="63">
        <v>7.2329836110598594E-2</v>
      </c>
      <c r="CN57" s="64">
        <v>-0.33380990575766512</v>
      </c>
    </row>
    <row r="58" spans="1:92" ht="12" x14ac:dyDescent="0.3">
      <c r="A58" s="35" t="s">
        <v>127</v>
      </c>
      <c r="B58" s="98">
        <v>60</v>
      </c>
      <c r="C58" s="59">
        <v>21</v>
      </c>
      <c r="D58" s="59"/>
      <c r="E58" s="37">
        <v>34</v>
      </c>
      <c r="F58" s="37">
        <v>24</v>
      </c>
      <c r="G58" s="37">
        <v>31</v>
      </c>
      <c r="H58" s="37">
        <v>40</v>
      </c>
      <c r="I58" s="37">
        <v>30</v>
      </c>
      <c r="J58" s="37">
        <v>19</v>
      </c>
      <c r="K58" s="37">
        <v>27</v>
      </c>
      <c r="L58" s="37">
        <v>40</v>
      </c>
      <c r="M58" s="37">
        <v>19</v>
      </c>
      <c r="N58" s="37">
        <v>63</v>
      </c>
      <c r="O58" s="37">
        <v>53</v>
      </c>
      <c r="P58" s="37">
        <v>49</v>
      </c>
      <c r="Q58" s="37">
        <v>46</v>
      </c>
      <c r="R58" s="37">
        <v>44</v>
      </c>
      <c r="S58" s="37">
        <v>41</v>
      </c>
      <c r="T58" s="37">
        <v>29</v>
      </c>
      <c r="U58" s="37">
        <v>45</v>
      </c>
      <c r="V58" s="78"/>
      <c r="W58" s="60">
        <v>2014</v>
      </c>
      <c r="X58" s="39"/>
      <c r="Y58" s="184">
        <v>67.064103978553106</v>
      </c>
      <c r="Z58" s="79">
        <v>112.71081082468891</v>
      </c>
      <c r="AA58" s="79"/>
      <c r="AB58" s="79">
        <v>100.01959031520208</v>
      </c>
      <c r="AC58" s="79">
        <v>109.59985160761985</v>
      </c>
      <c r="AD58" s="79">
        <v>95.002228240130236</v>
      </c>
      <c r="AE58" s="79">
        <v>82.924023112217242</v>
      </c>
      <c r="AF58" s="79">
        <v>91.63613009376904</v>
      </c>
      <c r="AG58" s="79">
        <v>116.11376579959739</v>
      </c>
      <c r="AH58" s="79">
        <v>109.69793601465869</v>
      </c>
      <c r="AI58" s="79">
        <v>78.778492708925469</v>
      </c>
      <c r="AJ58" s="79">
        <v>95.538022461952025</v>
      </c>
      <c r="AK58" s="79">
        <v>48.109624440682516</v>
      </c>
      <c r="AL58" s="79">
        <v>65.883479353088092</v>
      </c>
      <c r="AM58" s="79">
        <v>58.733072503484678</v>
      </c>
      <c r="AN58" s="79">
        <v>57.947491332826168</v>
      </c>
      <c r="AO58" s="79">
        <v>52.174213783565435</v>
      </c>
      <c r="AP58" s="79">
        <v>57.567294132572073</v>
      </c>
      <c r="AQ58" s="79">
        <v>69.769224087712658</v>
      </c>
      <c r="AR58" s="79">
        <v>54.322957964876693</v>
      </c>
      <c r="AS58" s="80"/>
      <c r="AT58" s="60">
        <v>2014</v>
      </c>
      <c r="AU58" s="39"/>
      <c r="AV58" s="184">
        <v>-45.6467068461358</v>
      </c>
      <c r="AW58" s="79">
        <v>112.71081082468891</v>
      </c>
      <c r="AX58" s="79">
        <v>-100.01959031520208</v>
      </c>
      <c r="AY58" s="79">
        <v>-9.5802612924177737</v>
      </c>
      <c r="AZ58" s="79">
        <v>14.597623367489618</v>
      </c>
      <c r="BA58" s="79">
        <v>12.078205127912994</v>
      </c>
      <c r="BB58" s="79">
        <v>-8.7121069815517984</v>
      </c>
      <c r="BC58" s="79">
        <v>-24.477635705828348</v>
      </c>
      <c r="BD58" s="79">
        <v>6.415829784938694</v>
      </c>
      <c r="BE58" s="79">
        <v>30.919443305733225</v>
      </c>
      <c r="BF58" s="79">
        <v>-16.759529753026555</v>
      </c>
      <c r="BG58" s="79">
        <v>47.428398021269508</v>
      </c>
      <c r="BH58" s="79">
        <v>-17.773854912405575</v>
      </c>
      <c r="BI58" s="79">
        <v>7.1504068496034137</v>
      </c>
      <c r="BJ58" s="79">
        <v>0.78558117065851008</v>
      </c>
      <c r="BK58" s="79">
        <v>5.7732775492607331</v>
      </c>
      <c r="BL58" s="79">
        <v>-5.3930803490066381</v>
      </c>
      <c r="BM58" s="79">
        <v>-12.201929955140585</v>
      </c>
      <c r="BN58" s="79">
        <v>15.446266122835965</v>
      </c>
      <c r="BO58" s="81"/>
      <c r="BP58" s="119">
        <v>0.67058663229875859</v>
      </c>
      <c r="BQ58" s="120">
        <v>12.741146013676413</v>
      </c>
      <c r="BR58" s="39"/>
      <c r="BS58" s="173">
        <v>-0.40498960580751187</v>
      </c>
      <c r="BT58" s="42"/>
      <c r="BU58" s="42">
        <v>-1</v>
      </c>
      <c r="BV58" s="42">
        <v>-8.7411261529041329E-2</v>
      </c>
      <c r="BW58" s="42">
        <v>0.15365558932567636</v>
      </c>
      <c r="BX58" s="42">
        <v>0.14565387296233956</v>
      </c>
      <c r="BY58" s="42">
        <v>-9.5072838329564036E-2</v>
      </c>
      <c r="BZ58" s="42">
        <v>-0.21080735378158943</v>
      </c>
      <c r="CA58" s="42">
        <v>5.8486330901261097E-2</v>
      </c>
      <c r="CB58" s="42">
        <v>0.39248584534329511</v>
      </c>
      <c r="CC58" s="42">
        <v>-0.17542261521794666</v>
      </c>
      <c r="CD58" s="42">
        <v>0.98584012186058656</v>
      </c>
      <c r="CE58" s="42">
        <v>-0.26977711388238146</v>
      </c>
      <c r="CF58" s="42">
        <v>0.12174413060340372</v>
      </c>
      <c r="CG58" s="42">
        <v>1.3556776188057285E-2</v>
      </c>
      <c r="CH58" s="42">
        <v>0.11065384853157645</v>
      </c>
      <c r="CI58" s="42">
        <v>-9.3683061367916265E-2</v>
      </c>
      <c r="CJ58" s="42">
        <v>-0.17488986175051235</v>
      </c>
      <c r="CK58" s="42">
        <v>0.2843414037362062</v>
      </c>
      <c r="CL58" s="80"/>
      <c r="CM58" s="63">
        <v>-1.364643290078117E-2</v>
      </c>
      <c r="CN58" s="64">
        <v>0.23454440794469233</v>
      </c>
    </row>
    <row r="59" spans="1:92" ht="12" x14ac:dyDescent="0.3">
      <c r="A59" s="35" t="s">
        <v>39</v>
      </c>
      <c r="B59" s="98">
        <v>61</v>
      </c>
      <c r="C59" s="59">
        <v>57</v>
      </c>
      <c r="D59" s="59">
        <v>41</v>
      </c>
      <c r="E59" s="37">
        <v>67</v>
      </c>
      <c r="F59" s="37">
        <v>60</v>
      </c>
      <c r="G59" s="37">
        <v>72</v>
      </c>
      <c r="H59" s="37">
        <v>72</v>
      </c>
      <c r="I59" s="37">
        <v>71</v>
      </c>
      <c r="J59" s="37">
        <v>67</v>
      </c>
      <c r="K59" s="37">
        <v>68</v>
      </c>
      <c r="L59" s="37">
        <v>74</v>
      </c>
      <c r="M59" s="37">
        <v>73</v>
      </c>
      <c r="N59" s="37">
        <v>73</v>
      </c>
      <c r="O59" s="37">
        <v>65</v>
      </c>
      <c r="P59" s="37">
        <v>73</v>
      </c>
      <c r="Q59" s="37">
        <v>68</v>
      </c>
      <c r="R59" s="37">
        <v>59</v>
      </c>
      <c r="S59" s="37">
        <v>74</v>
      </c>
      <c r="T59" s="37">
        <v>68</v>
      </c>
      <c r="U59" s="37">
        <v>72</v>
      </c>
      <c r="V59" s="78"/>
      <c r="W59" s="60">
        <v>2021</v>
      </c>
      <c r="X59" s="39"/>
      <c r="Y59" s="184">
        <v>66.003088230479065</v>
      </c>
      <c r="Z59" s="79">
        <v>65.343267399112463</v>
      </c>
      <c r="AA59" s="79">
        <v>47.387134876668746</v>
      </c>
      <c r="AB59" s="79">
        <v>42.078954011089451</v>
      </c>
      <c r="AC59" s="79">
        <v>53.649974094513276</v>
      </c>
      <c r="AD59" s="79">
        <v>35.893027584486958</v>
      </c>
      <c r="AE59" s="79">
        <v>27.693325675939196</v>
      </c>
      <c r="AF59" s="79">
        <v>30.611909632921726</v>
      </c>
      <c r="AG59" s="79">
        <v>41.408496141246886</v>
      </c>
      <c r="AH59" s="79">
        <v>43.278916498329188</v>
      </c>
      <c r="AI59" s="79">
        <v>32.824323725083111</v>
      </c>
      <c r="AJ59" s="79">
        <v>29.243985560656458</v>
      </c>
      <c r="AK59" s="79">
        <v>30.375378684446332</v>
      </c>
      <c r="AL59" s="79">
        <v>47.175598458632159</v>
      </c>
      <c r="AM59" s="79">
        <v>23.617428595838586</v>
      </c>
      <c r="AN59" s="79">
        <v>33.994766907072787</v>
      </c>
      <c r="AO59" s="79">
        <v>42.693676522180844</v>
      </c>
      <c r="AP59" s="79">
        <v>19.037678346435975</v>
      </c>
      <c r="AQ59" s="79">
        <v>34.878327924798377</v>
      </c>
      <c r="AR59" s="79">
        <v>19.074250054649809</v>
      </c>
      <c r="AS59" s="80"/>
      <c r="AT59" s="60">
        <v>2023</v>
      </c>
      <c r="AU59" s="39"/>
      <c r="AV59" s="184">
        <v>0.65982083136660208</v>
      </c>
      <c r="AW59" s="79">
        <v>17.956132522443717</v>
      </c>
      <c r="AX59" s="79">
        <v>5.3081808655792955</v>
      </c>
      <c r="AY59" s="79">
        <v>-11.571020083423825</v>
      </c>
      <c r="AZ59" s="79">
        <v>17.756946510026317</v>
      </c>
      <c r="BA59" s="79">
        <v>8.1997019085477625</v>
      </c>
      <c r="BB59" s="79">
        <v>-2.9185839569825305</v>
      </c>
      <c r="BC59" s="79">
        <v>-10.796586508325159</v>
      </c>
      <c r="BD59" s="79">
        <v>-1.8704203570823026</v>
      </c>
      <c r="BE59" s="79">
        <v>10.454592773246077</v>
      </c>
      <c r="BF59" s="79">
        <v>3.580338164426653</v>
      </c>
      <c r="BG59" s="79">
        <v>-1.1313931237898736</v>
      </c>
      <c r="BH59" s="79">
        <v>-16.800219774185827</v>
      </c>
      <c r="BI59" s="79">
        <v>23.558169862793573</v>
      </c>
      <c r="BJ59" s="79">
        <v>-10.377338311234201</v>
      </c>
      <c r="BK59" s="79">
        <v>-8.6989096151080574</v>
      </c>
      <c r="BL59" s="79">
        <v>23.65599817574487</v>
      </c>
      <c r="BM59" s="79">
        <v>-15.840649578362402</v>
      </c>
      <c r="BN59" s="79">
        <v>15.804077870148568</v>
      </c>
      <c r="BO59" s="81"/>
      <c r="BP59" s="119">
        <v>2.4699388513594345</v>
      </c>
      <c r="BQ59" s="120">
        <v>46.928838175829256</v>
      </c>
      <c r="BR59" s="39"/>
      <c r="BS59" s="173">
        <v>1.0097763053941833E-2</v>
      </c>
      <c r="BT59" s="42">
        <v>0.37892420736507737</v>
      </c>
      <c r="BU59" s="42">
        <v>0.12614811822984917</v>
      </c>
      <c r="BV59" s="42">
        <v>-0.21567615415879915</v>
      </c>
      <c r="BW59" s="42">
        <v>0.4947185485601362</v>
      </c>
      <c r="BX59" s="42">
        <v>0.2960894622949497</v>
      </c>
      <c r="BY59" s="42">
        <v>-9.5341453440190627E-2</v>
      </c>
      <c r="BZ59" s="42">
        <v>-0.26073360576769922</v>
      </c>
      <c r="CA59" s="42">
        <v>-4.3217818476451675E-2</v>
      </c>
      <c r="CB59" s="42">
        <v>0.31850139124898624</v>
      </c>
      <c r="CC59" s="42">
        <v>0.1224298978331968</v>
      </c>
      <c r="CD59" s="42">
        <v>-3.7247045890137387E-2</v>
      </c>
      <c r="CE59" s="42">
        <v>-0.35612096768454948</v>
      </c>
      <c r="CF59" s="42">
        <v>0.99749088971288535</v>
      </c>
      <c r="CG59" s="42">
        <v>-0.30526281705656122</v>
      </c>
      <c r="CH59" s="42">
        <v>-0.20375171041052587</v>
      </c>
      <c r="CI59" s="42">
        <v>1.2425883947226941</v>
      </c>
      <c r="CJ59" s="42">
        <v>-0.4541688355163308</v>
      </c>
      <c r="CK59" s="42">
        <v>0.82855566142145354</v>
      </c>
      <c r="CL59" s="80"/>
      <c r="CM59" s="63">
        <v>0.14968546979168026</v>
      </c>
      <c r="CN59" s="64">
        <v>2.4603241564608314</v>
      </c>
    </row>
    <row r="60" spans="1:92" ht="12" x14ac:dyDescent="0.3">
      <c r="A60" s="35" t="s">
        <v>29</v>
      </c>
      <c r="B60" s="98">
        <v>62</v>
      </c>
      <c r="C60" s="59">
        <v>66</v>
      </c>
      <c r="D60" s="59">
        <v>49</v>
      </c>
      <c r="E60" s="37">
        <v>62</v>
      </c>
      <c r="F60" s="37">
        <v>67</v>
      </c>
      <c r="G60" s="37">
        <v>73</v>
      </c>
      <c r="H60" s="37">
        <v>73</v>
      </c>
      <c r="I60" s="37">
        <v>69</v>
      </c>
      <c r="J60" s="37">
        <v>73</v>
      </c>
      <c r="K60" s="37">
        <v>73</v>
      </c>
      <c r="L60" s="37">
        <v>75</v>
      </c>
      <c r="M60" s="37">
        <v>71</v>
      </c>
      <c r="N60" s="37">
        <v>74</v>
      </c>
      <c r="O60" s="37">
        <v>72</v>
      </c>
      <c r="P60" s="37">
        <v>69</v>
      </c>
      <c r="Q60" s="37">
        <v>73</v>
      </c>
      <c r="R60" s="37">
        <v>71</v>
      </c>
      <c r="S60" s="37">
        <v>75</v>
      </c>
      <c r="T60" s="37">
        <v>74</v>
      </c>
      <c r="U60" s="37">
        <v>73</v>
      </c>
      <c r="V60" s="78"/>
      <c r="W60" s="60">
        <v>2021</v>
      </c>
      <c r="X60" s="39"/>
      <c r="Y60" s="184">
        <v>60.225510965070754</v>
      </c>
      <c r="Z60" s="79">
        <v>53.723044687814522</v>
      </c>
      <c r="AA60" s="79">
        <v>31.063947055332843</v>
      </c>
      <c r="AB60" s="79">
        <v>55.79299409652976</v>
      </c>
      <c r="AC60" s="79">
        <v>37.078167218969554</v>
      </c>
      <c r="AD60" s="79">
        <v>34.979841511333497</v>
      </c>
      <c r="AE60" s="79">
        <v>26.369887719782394</v>
      </c>
      <c r="AF60" s="79">
        <v>31.996780061569133</v>
      </c>
      <c r="AG60" s="79">
        <v>29.924083513705479</v>
      </c>
      <c r="AH60" s="79">
        <v>37.741821635036793</v>
      </c>
      <c r="AI60" s="79">
        <v>28.69051543046897</v>
      </c>
      <c r="AJ60" s="79">
        <v>34.113839338959082</v>
      </c>
      <c r="AK60" s="79">
        <v>29.773242503636691</v>
      </c>
      <c r="AL60" s="79">
        <v>30.064024086816257</v>
      </c>
      <c r="AM60" s="79">
        <v>29.329930580245723</v>
      </c>
      <c r="AN60" s="79">
        <v>24.707092306587125</v>
      </c>
      <c r="AO60" s="79">
        <v>24.216996626649898</v>
      </c>
      <c r="AP60" s="79">
        <v>18.638657362937682</v>
      </c>
      <c r="AQ60" s="79">
        <v>19.984929789695396</v>
      </c>
      <c r="AR60" s="79">
        <v>16.246154314826075</v>
      </c>
      <c r="AS60" s="80"/>
      <c r="AT60" s="60">
        <v>2023</v>
      </c>
      <c r="AU60" s="39"/>
      <c r="AV60" s="184">
        <v>6.5024662772562323</v>
      </c>
      <c r="AW60" s="79">
        <v>22.659097632481679</v>
      </c>
      <c r="AX60" s="79">
        <v>-24.729047041196917</v>
      </c>
      <c r="AY60" s="79">
        <v>18.714826877560206</v>
      </c>
      <c r="AZ60" s="79">
        <v>2.0983257076360573</v>
      </c>
      <c r="BA60" s="79">
        <v>8.6099537915511029</v>
      </c>
      <c r="BB60" s="79">
        <v>-5.6268923417867391</v>
      </c>
      <c r="BC60" s="79">
        <v>2.0726965478636536</v>
      </c>
      <c r="BD60" s="79">
        <v>-7.8177381213313133</v>
      </c>
      <c r="BE60" s="79">
        <v>9.0513062045678225</v>
      </c>
      <c r="BF60" s="79">
        <v>-5.4233239084901115</v>
      </c>
      <c r="BG60" s="79">
        <v>4.3405968353223905</v>
      </c>
      <c r="BH60" s="79">
        <v>-0.29078158317956593</v>
      </c>
      <c r="BI60" s="79">
        <v>0.73409350657053452</v>
      </c>
      <c r="BJ60" s="79">
        <v>4.6228382736585978</v>
      </c>
      <c r="BK60" s="79">
        <v>0.49009567993722669</v>
      </c>
      <c r="BL60" s="79">
        <v>5.5783392637122162</v>
      </c>
      <c r="BM60" s="79">
        <v>-1.3462724267577144</v>
      </c>
      <c r="BN60" s="79">
        <v>3.7387754748693212</v>
      </c>
      <c r="BO60" s="81"/>
      <c r="BP60" s="119">
        <v>2.3147029815918252</v>
      </c>
      <c r="BQ60" s="120">
        <v>43.979356650244682</v>
      </c>
      <c r="BR60" s="39"/>
      <c r="BS60" s="173">
        <v>0.12103681604499839</v>
      </c>
      <c r="BT60" s="42">
        <v>0.72943395094383923</v>
      </c>
      <c r="BU60" s="42">
        <v>-0.443228535081164</v>
      </c>
      <c r="BV60" s="42">
        <v>0.50473980461433166</v>
      </c>
      <c r="BW60" s="42">
        <v>5.9986712831623157E-2</v>
      </c>
      <c r="BX60" s="42">
        <v>0.32650703268228232</v>
      </c>
      <c r="BY60" s="42">
        <v>-0.17585808106188527</v>
      </c>
      <c r="BZ60" s="42">
        <v>6.9265163857544332E-2</v>
      </c>
      <c r="CA60" s="42">
        <v>-0.20713727590917042</v>
      </c>
      <c r="CB60" s="42">
        <v>0.3154807806260409</v>
      </c>
      <c r="CC60" s="42">
        <v>-0.15897723661659224</v>
      </c>
      <c r="CD60" s="42">
        <v>0.14578851580549901</v>
      </c>
      <c r="CE60" s="42">
        <v>-9.6720779074641605E-3</v>
      </c>
      <c r="CF60" s="42">
        <v>2.5028818413397769E-2</v>
      </c>
      <c r="CG60" s="42">
        <v>0.18710571913094398</v>
      </c>
      <c r="CH60" s="42">
        <v>2.0237673873972239E-2</v>
      </c>
      <c r="CI60" s="42">
        <v>0.29928868561125799</v>
      </c>
      <c r="CJ60" s="42">
        <v>-6.7364381107402171E-2</v>
      </c>
      <c r="CK60" s="42">
        <v>0.23013295346193741</v>
      </c>
      <c r="CL60" s="80"/>
      <c r="CM60" s="63">
        <v>0.1037786863270521</v>
      </c>
      <c r="CN60" s="64">
        <v>2.7070625945064157</v>
      </c>
    </row>
    <row r="61" spans="1:92" ht="12" x14ac:dyDescent="0.3">
      <c r="A61" s="35" t="s">
        <v>121</v>
      </c>
      <c r="B61" s="98">
        <v>64</v>
      </c>
      <c r="C61" s="59">
        <v>63</v>
      </c>
      <c r="D61" s="59">
        <v>47</v>
      </c>
      <c r="E61" s="37">
        <v>59</v>
      </c>
      <c r="F61" s="37">
        <v>62</v>
      </c>
      <c r="G61" s="37">
        <v>70</v>
      </c>
      <c r="H61" s="37">
        <v>65</v>
      </c>
      <c r="I61" s="37">
        <v>60</v>
      </c>
      <c r="J61" s="37">
        <v>63</v>
      </c>
      <c r="K61" s="37">
        <v>66</v>
      </c>
      <c r="L61" s="37">
        <v>64</v>
      </c>
      <c r="M61" s="37">
        <v>69</v>
      </c>
      <c r="N61" s="37">
        <v>70</v>
      </c>
      <c r="O61" s="37">
        <v>69</v>
      </c>
      <c r="P61" s="37">
        <v>66</v>
      </c>
      <c r="Q61" s="37">
        <v>70</v>
      </c>
      <c r="R61" s="37">
        <v>68</v>
      </c>
      <c r="S61" s="37">
        <v>68</v>
      </c>
      <c r="T61" s="37">
        <v>67</v>
      </c>
      <c r="U61" s="37">
        <v>66</v>
      </c>
      <c r="V61" s="78"/>
      <c r="W61" s="60">
        <v>2021</v>
      </c>
      <c r="X61" s="39"/>
      <c r="Y61" s="184">
        <v>54.750554731927039</v>
      </c>
      <c r="Z61" s="79">
        <v>55.481710273023452</v>
      </c>
      <c r="AA61" s="79">
        <v>33.514272110416762</v>
      </c>
      <c r="AB61" s="79">
        <v>60.916976885415131</v>
      </c>
      <c r="AC61" s="79">
        <v>47.157023931039539</v>
      </c>
      <c r="AD61" s="79">
        <v>43.170548963573268</v>
      </c>
      <c r="AE61" s="79">
        <v>44.975410041217032</v>
      </c>
      <c r="AF61" s="79">
        <v>47.328496142828484</v>
      </c>
      <c r="AG61" s="79">
        <v>46.845059251932476</v>
      </c>
      <c r="AH61" s="79">
        <v>46.779071550736973</v>
      </c>
      <c r="AI61" s="79">
        <v>45.596423931072493</v>
      </c>
      <c r="AJ61" s="79">
        <v>38.451658280299711</v>
      </c>
      <c r="AK61" s="79">
        <v>37.262670300907182</v>
      </c>
      <c r="AL61" s="79">
        <v>36.933454787735428</v>
      </c>
      <c r="AM61" s="79">
        <v>36.691887863225212</v>
      </c>
      <c r="AN61" s="79">
        <v>29.400484146455224</v>
      </c>
      <c r="AO61" s="79">
        <v>32.758022547425341</v>
      </c>
      <c r="AP61" s="79">
        <v>29.11267872337212</v>
      </c>
      <c r="AQ61" s="79">
        <v>35.051713728605904</v>
      </c>
      <c r="AR61" s="79">
        <v>30.738298641436771</v>
      </c>
      <c r="AS61" s="80"/>
      <c r="AT61" s="60">
        <v>2019</v>
      </c>
      <c r="AU61" s="39"/>
      <c r="AV61" s="184">
        <v>-0.73115554109641323</v>
      </c>
      <c r="AW61" s="79">
        <v>21.96743816260669</v>
      </c>
      <c r="AX61" s="79">
        <v>-27.402704774998369</v>
      </c>
      <c r="AY61" s="79">
        <v>13.759952954375592</v>
      </c>
      <c r="AZ61" s="79">
        <v>3.9864749674662718</v>
      </c>
      <c r="BA61" s="79">
        <v>-1.8048610776437641</v>
      </c>
      <c r="BB61" s="79">
        <v>-2.3530861016114528</v>
      </c>
      <c r="BC61" s="79">
        <v>0.48343689089600872</v>
      </c>
      <c r="BD61" s="79">
        <v>6.5987701195503234E-2</v>
      </c>
      <c r="BE61" s="79">
        <v>1.1826476196644791</v>
      </c>
      <c r="BF61" s="79">
        <v>7.1447656507727828</v>
      </c>
      <c r="BG61" s="79">
        <v>1.1889879793925289</v>
      </c>
      <c r="BH61" s="79">
        <v>0.32921551317175357</v>
      </c>
      <c r="BI61" s="79">
        <v>0.24156692451021655</v>
      </c>
      <c r="BJ61" s="79">
        <v>7.2914037167699881</v>
      </c>
      <c r="BK61" s="79">
        <v>-3.3575384009701175</v>
      </c>
      <c r="BL61" s="79">
        <v>3.6453438240532208</v>
      </c>
      <c r="BM61" s="79">
        <v>-5.9390350052337837</v>
      </c>
      <c r="BN61" s="79">
        <v>4.3134150871691332</v>
      </c>
      <c r="BO61" s="81"/>
      <c r="BP61" s="119">
        <v>1.2638029521310667</v>
      </c>
      <c r="BQ61" s="120">
        <v>24.012256090490268</v>
      </c>
      <c r="BR61" s="39"/>
      <c r="BS61" s="173">
        <v>-1.3178316556905378E-2</v>
      </c>
      <c r="BT61" s="42">
        <v>0.65546517287418182</v>
      </c>
      <c r="BU61" s="42">
        <v>-0.4498369120736716</v>
      </c>
      <c r="BV61" s="42">
        <v>0.29179010478900391</v>
      </c>
      <c r="BW61" s="42">
        <v>9.2342466407596691E-2</v>
      </c>
      <c r="BX61" s="42">
        <v>-4.0129952700591831E-2</v>
      </c>
      <c r="BY61" s="42">
        <v>-4.9718167560411808E-2</v>
      </c>
      <c r="BZ61" s="42">
        <v>1.0319912038024848E-2</v>
      </c>
      <c r="CA61" s="42">
        <v>1.4106244311398175E-3</v>
      </c>
      <c r="CB61" s="42">
        <v>2.5937288885906407E-2</v>
      </c>
      <c r="CC61" s="42">
        <v>0.18581163908952458</v>
      </c>
      <c r="CD61" s="42">
        <v>3.190828702803894E-2</v>
      </c>
      <c r="CE61" s="42">
        <v>8.9137481197960611E-3</v>
      </c>
      <c r="CF61" s="42">
        <v>6.5836602741917716E-3</v>
      </c>
      <c r="CG61" s="42">
        <v>0.2480028451384908</v>
      </c>
      <c r="CH61" s="42">
        <v>-0.102495148970279</v>
      </c>
      <c r="CI61" s="42">
        <v>0.12521499167737793</v>
      </c>
      <c r="CJ61" s="42">
        <v>-0.16943636625637803</v>
      </c>
      <c r="CK61" s="42">
        <v>0.14032706030627318</v>
      </c>
      <c r="CL61" s="80"/>
      <c r="CM61" s="63">
        <v>5.2591207207437318E-2</v>
      </c>
      <c r="CN61" s="64">
        <v>0.78118364228918447</v>
      </c>
    </row>
    <row r="62" spans="1:92" ht="12" x14ac:dyDescent="0.3">
      <c r="A62" s="35" t="s">
        <v>179</v>
      </c>
      <c r="B62" s="98">
        <v>65</v>
      </c>
      <c r="C62" s="59">
        <v>68</v>
      </c>
      <c r="D62" s="59">
        <v>48</v>
      </c>
      <c r="E62" s="37">
        <v>66</v>
      </c>
      <c r="F62" s="37">
        <v>66</v>
      </c>
      <c r="G62" s="37">
        <v>71</v>
      </c>
      <c r="H62" s="37">
        <v>70</v>
      </c>
      <c r="I62" s="37">
        <v>70</v>
      </c>
      <c r="J62" s="37">
        <v>71</v>
      </c>
      <c r="K62" s="37">
        <v>69</v>
      </c>
      <c r="L62" s="37">
        <v>66</v>
      </c>
      <c r="M62" s="37">
        <v>63</v>
      </c>
      <c r="N62" s="37">
        <v>65</v>
      </c>
      <c r="O62" s="37">
        <v>71</v>
      </c>
      <c r="P62" s="37">
        <v>67</v>
      </c>
      <c r="Q62" s="37">
        <v>67</v>
      </c>
      <c r="R62" s="37">
        <v>49</v>
      </c>
      <c r="S62" s="37">
        <v>45</v>
      </c>
      <c r="T62" s="37">
        <v>75</v>
      </c>
      <c r="U62" s="37">
        <v>10</v>
      </c>
      <c r="V62" s="78"/>
      <c r="W62" s="60">
        <v>2003</v>
      </c>
      <c r="X62" s="39"/>
      <c r="Y62" s="184">
        <v>54.131368269585728</v>
      </c>
      <c r="Z62" s="79">
        <v>48.545339551442176</v>
      </c>
      <c r="AA62" s="79">
        <v>33.326415426907261</v>
      </c>
      <c r="AB62" s="79">
        <v>45.651998326185065</v>
      </c>
      <c r="AC62" s="79">
        <v>38.611068106474498</v>
      </c>
      <c r="AD62" s="79">
        <v>39.362318734008291</v>
      </c>
      <c r="AE62" s="79">
        <v>31.003427489299597</v>
      </c>
      <c r="AF62" s="79">
        <v>30.829114758715413</v>
      </c>
      <c r="AG62" s="79">
        <v>35.960482899945688</v>
      </c>
      <c r="AH62" s="79">
        <v>42.671316389558562</v>
      </c>
      <c r="AI62" s="79">
        <v>44.799926566871015</v>
      </c>
      <c r="AJ62" s="79">
        <v>51.261180647005745</v>
      </c>
      <c r="AK62" s="79">
        <v>43.919705521633567</v>
      </c>
      <c r="AL62" s="79">
        <v>35.145043153239143</v>
      </c>
      <c r="AM62" s="79">
        <v>33.412103491467683</v>
      </c>
      <c r="AN62" s="79">
        <v>34.801129803403136</v>
      </c>
      <c r="AO62" s="79">
        <v>50.138217958537197</v>
      </c>
      <c r="AP62" s="79">
        <v>56.397895985485334</v>
      </c>
      <c r="AQ62" s="79">
        <v>19.336910143686985</v>
      </c>
      <c r="AR62" s="79">
        <v>86.093600540739544</v>
      </c>
      <c r="AS62" s="80"/>
      <c r="AT62" s="60">
        <v>2003</v>
      </c>
      <c r="AU62" s="39"/>
      <c r="AV62" s="184">
        <v>5.5860287181435524</v>
      </c>
      <c r="AW62" s="79">
        <v>15.218924124534915</v>
      </c>
      <c r="AX62" s="79">
        <v>-12.325582899277805</v>
      </c>
      <c r="AY62" s="79">
        <v>7.0409302197105674</v>
      </c>
      <c r="AZ62" s="79">
        <v>-0.75125062753379268</v>
      </c>
      <c r="BA62" s="79">
        <v>8.358891244708694</v>
      </c>
      <c r="BB62" s="79">
        <v>0.17431273058418384</v>
      </c>
      <c r="BC62" s="79">
        <v>-5.1313681412302756</v>
      </c>
      <c r="BD62" s="79">
        <v>-6.7108334896128738</v>
      </c>
      <c r="BE62" s="79">
        <v>-2.1286101773124528</v>
      </c>
      <c r="BF62" s="79">
        <v>-6.4612540801347293</v>
      </c>
      <c r="BG62" s="79">
        <v>7.3414751253721775</v>
      </c>
      <c r="BH62" s="79">
        <v>8.7746623683944236</v>
      </c>
      <c r="BI62" s="79">
        <v>1.7329396617714607</v>
      </c>
      <c r="BJ62" s="79">
        <v>-1.3890263119354529</v>
      </c>
      <c r="BK62" s="79">
        <v>-15.337088155134062</v>
      </c>
      <c r="BL62" s="79">
        <v>-6.2596780269481371</v>
      </c>
      <c r="BM62" s="79">
        <v>37.060985841798349</v>
      </c>
      <c r="BN62" s="79">
        <v>-66.756690397052552</v>
      </c>
      <c r="BO62" s="81"/>
      <c r="BP62" s="119">
        <v>-1.6822227511133583</v>
      </c>
      <c r="BQ62" s="120">
        <v>-31.962232271153816</v>
      </c>
      <c r="BR62" s="39"/>
      <c r="BS62" s="173">
        <v>0.11506827987523272</v>
      </c>
      <c r="BT62" s="42">
        <v>0.45666249818897042</v>
      </c>
      <c r="BU62" s="42">
        <v>-0.26998999717846084</v>
      </c>
      <c r="BV62" s="42">
        <v>0.18235523037835644</v>
      </c>
      <c r="BW62" s="42">
        <v>-1.908552777620609E-2</v>
      </c>
      <c r="BX62" s="42">
        <v>0.2696118436451469</v>
      </c>
      <c r="BY62" s="42">
        <v>5.6541594511696491E-3</v>
      </c>
      <c r="BZ62" s="42">
        <v>-0.14269463943260963</v>
      </c>
      <c r="CA62" s="42">
        <v>-0.15726802117721816</v>
      </c>
      <c r="CB62" s="42">
        <v>-4.7513697910534836E-2</v>
      </c>
      <c r="CC62" s="42">
        <v>-0.12604575233309889</v>
      </c>
      <c r="CD62" s="42">
        <v>0.16715674748219755</v>
      </c>
      <c r="CE62" s="42">
        <v>0.24966998418909903</v>
      </c>
      <c r="CF62" s="42">
        <v>5.1865625946417637E-2</v>
      </c>
      <c r="CG62" s="42">
        <v>-3.9913253385228442E-2</v>
      </c>
      <c r="CH62" s="42">
        <v>-0.30589615625783462</v>
      </c>
      <c r="CI62" s="42">
        <v>-0.11099133961591656</v>
      </c>
      <c r="CJ62" s="42">
        <v>1.9165929595994853</v>
      </c>
      <c r="CK62" s="42">
        <v>-0.77539666104989124</v>
      </c>
      <c r="CL62" s="80"/>
      <c r="CM62" s="63">
        <v>7.4728541191530343E-2</v>
      </c>
      <c r="CN62" s="64">
        <v>-0.37124980335825619</v>
      </c>
    </row>
    <row r="63" spans="1:92" ht="12" x14ac:dyDescent="0.3">
      <c r="A63" s="35" t="s">
        <v>26</v>
      </c>
      <c r="B63" s="98">
        <v>66</v>
      </c>
      <c r="C63" s="59">
        <v>55</v>
      </c>
      <c r="D63" s="59">
        <v>58</v>
      </c>
      <c r="E63" s="37">
        <v>61</v>
      </c>
      <c r="F63" s="37">
        <v>64</v>
      </c>
      <c r="G63" s="37">
        <v>68</v>
      </c>
      <c r="H63" s="37">
        <v>69</v>
      </c>
      <c r="I63" s="37">
        <v>63</v>
      </c>
      <c r="J63" s="37">
        <v>65</v>
      </c>
      <c r="K63" s="37">
        <v>65</v>
      </c>
      <c r="L63" s="37">
        <v>71</v>
      </c>
      <c r="M63" s="37">
        <v>61</v>
      </c>
      <c r="N63" s="37">
        <v>56</v>
      </c>
      <c r="O63" s="37">
        <v>49</v>
      </c>
      <c r="P63" s="37">
        <v>65</v>
      </c>
      <c r="Q63" s="37">
        <v>71</v>
      </c>
      <c r="R63" s="37">
        <v>62</v>
      </c>
      <c r="S63" s="37">
        <v>70</v>
      </c>
      <c r="T63" s="37">
        <v>58</v>
      </c>
      <c r="U63" s="37">
        <v>47</v>
      </c>
      <c r="V63" s="78"/>
      <c r="W63" s="60">
        <v>2003</v>
      </c>
      <c r="X63" s="39"/>
      <c r="Y63" s="184">
        <v>54.03276971375886</v>
      </c>
      <c r="Z63" s="79">
        <v>67.660604310362075</v>
      </c>
      <c r="AA63" s="79">
        <v>24.577001425462196</v>
      </c>
      <c r="AB63" s="79">
        <v>56.824850870374455</v>
      </c>
      <c r="AC63" s="79">
        <v>42.257975333988405</v>
      </c>
      <c r="AD63" s="79">
        <v>44.311073314350693</v>
      </c>
      <c r="AE63" s="79">
        <v>32.041746924433845</v>
      </c>
      <c r="AF63" s="79">
        <v>44.259301235905149</v>
      </c>
      <c r="AG63" s="79">
        <v>44.85819957669117</v>
      </c>
      <c r="AH63" s="79">
        <v>47.843181326888491</v>
      </c>
      <c r="AI63" s="79">
        <v>38.951588116264823</v>
      </c>
      <c r="AJ63" s="79">
        <v>53.052739311364725</v>
      </c>
      <c r="AK63" s="79">
        <v>57.66974250126782</v>
      </c>
      <c r="AL63" s="79">
        <v>69.461186901638044</v>
      </c>
      <c r="AM63" s="79">
        <v>37.348410719537043</v>
      </c>
      <c r="AN63" s="79">
        <v>28.898955603708533</v>
      </c>
      <c r="AO63" s="79">
        <v>41.739252251258158</v>
      </c>
      <c r="AP63" s="79">
        <v>28.489545681897951</v>
      </c>
      <c r="AQ63" s="79">
        <v>43.151223255623137</v>
      </c>
      <c r="AR63" s="79">
        <v>53.620914506069624</v>
      </c>
      <c r="AS63" s="80"/>
      <c r="AT63" s="60">
        <v>2009</v>
      </c>
      <c r="AU63" s="39"/>
      <c r="AV63" s="184">
        <v>-13.627834596603215</v>
      </c>
      <c r="AW63" s="79">
        <v>43.083602884899875</v>
      </c>
      <c r="AX63" s="79">
        <v>-32.247849444912262</v>
      </c>
      <c r="AY63" s="79">
        <v>14.56687553638605</v>
      </c>
      <c r="AZ63" s="79">
        <v>-2.0530979803622884</v>
      </c>
      <c r="BA63" s="79">
        <v>12.269326389916849</v>
      </c>
      <c r="BB63" s="79">
        <v>-12.217554311471304</v>
      </c>
      <c r="BC63" s="79">
        <v>-0.59889834078602178</v>
      </c>
      <c r="BD63" s="79">
        <v>-2.9849817501973206</v>
      </c>
      <c r="BE63" s="79">
        <v>8.8915932106236681</v>
      </c>
      <c r="BF63" s="79">
        <v>-14.101151195099902</v>
      </c>
      <c r="BG63" s="79">
        <v>-4.6170031899030946</v>
      </c>
      <c r="BH63" s="79">
        <v>-11.791444400370224</v>
      </c>
      <c r="BI63" s="79">
        <v>32.112776182101001</v>
      </c>
      <c r="BJ63" s="79">
        <v>8.4494551158285098</v>
      </c>
      <c r="BK63" s="79">
        <v>-12.840296647549625</v>
      </c>
      <c r="BL63" s="79">
        <v>13.249706569360207</v>
      </c>
      <c r="BM63" s="79">
        <v>-14.661677573725186</v>
      </c>
      <c r="BN63" s="79">
        <v>-10.469691250446488</v>
      </c>
      <c r="BO63" s="81"/>
      <c r="BP63" s="119">
        <v>2.1676589878380451E-2</v>
      </c>
      <c r="BQ63" s="120">
        <v>0.41185520768923567</v>
      </c>
      <c r="BR63" s="39"/>
      <c r="BS63" s="173">
        <v>-0.20141461542512618</v>
      </c>
      <c r="BT63" s="42">
        <v>1.7530048576334671</v>
      </c>
      <c r="BU63" s="42">
        <v>-0.56749554026061899</v>
      </c>
      <c r="BV63" s="42">
        <v>0.34471304934171343</v>
      </c>
      <c r="BW63" s="42">
        <v>-4.6333745197216114E-2</v>
      </c>
      <c r="BX63" s="42">
        <v>0.3829168995951564</v>
      </c>
      <c r="BY63" s="42">
        <v>-0.27604489836725821</v>
      </c>
      <c r="BZ63" s="42">
        <v>-1.3350922382921904E-2</v>
      </c>
      <c r="CA63" s="42">
        <v>-6.2390954518731445E-2</v>
      </c>
      <c r="CB63" s="42">
        <v>0.22827293162177509</v>
      </c>
      <c r="CC63" s="42">
        <v>-0.26579496889577603</v>
      </c>
      <c r="CD63" s="42">
        <v>-8.005936891085641E-2</v>
      </c>
      <c r="CE63" s="42">
        <v>-0.1697558726871129</v>
      </c>
      <c r="CF63" s="42">
        <v>0.85981640352109356</v>
      </c>
      <c r="CG63" s="42">
        <v>0.29237925521239982</v>
      </c>
      <c r="CH63" s="42">
        <v>-0.30763120935312338</v>
      </c>
      <c r="CI63" s="42">
        <v>0.46507258196746082</v>
      </c>
      <c r="CJ63" s="42">
        <v>-0.33977432080826553</v>
      </c>
      <c r="CK63" s="42">
        <v>-0.19525387336057776</v>
      </c>
      <c r="CL63" s="80"/>
      <c r="CM63" s="63">
        <v>9.4782930985551656E-2</v>
      </c>
      <c r="CN63" s="64">
        <v>7.6808687707594636E-3</v>
      </c>
    </row>
    <row r="64" spans="1:92" ht="12" x14ac:dyDescent="0.3">
      <c r="A64" s="35" t="s">
        <v>38</v>
      </c>
      <c r="B64" s="98">
        <v>67</v>
      </c>
      <c r="C64" s="59">
        <v>51</v>
      </c>
      <c r="D64" s="59">
        <v>50</v>
      </c>
      <c r="E64" s="37">
        <v>55</v>
      </c>
      <c r="F64" s="37">
        <v>68</v>
      </c>
      <c r="G64" s="37">
        <v>65</v>
      </c>
      <c r="H64" s="37">
        <v>64</v>
      </c>
      <c r="I64" s="37">
        <v>64</v>
      </c>
      <c r="J64" s="37">
        <v>75</v>
      </c>
      <c r="K64" s="37">
        <v>64</v>
      </c>
      <c r="L64" s="37">
        <v>70</v>
      </c>
      <c r="M64" s="37">
        <v>67</v>
      </c>
      <c r="N64" s="37">
        <v>67</v>
      </c>
      <c r="O64" s="37">
        <v>68</v>
      </c>
      <c r="P64" s="37">
        <v>51</v>
      </c>
      <c r="Q64" s="37">
        <v>66</v>
      </c>
      <c r="R64" s="37">
        <v>73</v>
      </c>
      <c r="S64" s="37">
        <v>63</v>
      </c>
      <c r="T64" s="37">
        <v>69</v>
      </c>
      <c r="U64" s="37">
        <v>12</v>
      </c>
      <c r="V64" s="78"/>
      <c r="W64" s="60">
        <v>2003</v>
      </c>
      <c r="X64" s="39"/>
      <c r="Y64" s="184">
        <v>53.925259517573522</v>
      </c>
      <c r="Z64" s="79">
        <v>72.878778676065096</v>
      </c>
      <c r="AA64" s="79">
        <v>30.086447888572874</v>
      </c>
      <c r="AB64" s="79">
        <v>64.284673826164223</v>
      </c>
      <c r="AC64" s="79">
        <v>35.538818582907716</v>
      </c>
      <c r="AD64" s="79">
        <v>47.298635776540308</v>
      </c>
      <c r="AE64" s="79">
        <v>46.714618756971667</v>
      </c>
      <c r="AF64" s="79">
        <v>42.996015248025181</v>
      </c>
      <c r="AG64" s="79">
        <v>27.785928842267339</v>
      </c>
      <c r="AH64" s="79">
        <v>49.42968488328605</v>
      </c>
      <c r="AI64" s="79">
        <v>39.74377444037188</v>
      </c>
      <c r="AJ64" s="79">
        <v>40.621040722406534</v>
      </c>
      <c r="AK64" s="79">
        <v>41.975157993223618</v>
      </c>
      <c r="AL64" s="79">
        <v>38.504502205381876</v>
      </c>
      <c r="AM64" s="79">
        <v>57.633072163430775</v>
      </c>
      <c r="AN64" s="79">
        <v>34.882986488714955</v>
      </c>
      <c r="AO64" s="79">
        <v>20.949295463140263</v>
      </c>
      <c r="AP64" s="79">
        <v>34.399218579210533</v>
      </c>
      <c r="AQ64" s="79">
        <v>33.983872315245094</v>
      </c>
      <c r="AR64" s="79">
        <v>83.560752381601276</v>
      </c>
      <c r="AS64" s="80"/>
      <c r="AT64" s="60">
        <v>2003</v>
      </c>
      <c r="AU64" s="39"/>
      <c r="AV64" s="184">
        <v>-18.953519158491574</v>
      </c>
      <c r="AW64" s="79">
        <v>42.792330787492219</v>
      </c>
      <c r="AX64" s="79">
        <v>-34.198225937591346</v>
      </c>
      <c r="AY64" s="79">
        <v>28.745855243256507</v>
      </c>
      <c r="AZ64" s="79">
        <v>-11.759817193632593</v>
      </c>
      <c r="BA64" s="79">
        <v>0.58401701956864116</v>
      </c>
      <c r="BB64" s="79">
        <v>3.7186035089464866</v>
      </c>
      <c r="BC64" s="79">
        <v>15.210086405757842</v>
      </c>
      <c r="BD64" s="79">
        <v>-21.643756041018712</v>
      </c>
      <c r="BE64" s="79">
        <v>9.6859104429141709</v>
      </c>
      <c r="BF64" s="79">
        <v>-0.87726628203465395</v>
      </c>
      <c r="BG64" s="79">
        <v>-1.3541172708170848</v>
      </c>
      <c r="BH64" s="79">
        <v>3.4706557878417428</v>
      </c>
      <c r="BI64" s="79">
        <v>-19.128569958048899</v>
      </c>
      <c r="BJ64" s="79">
        <v>22.75008567471582</v>
      </c>
      <c r="BK64" s="79">
        <v>13.933691025574692</v>
      </c>
      <c r="BL64" s="79">
        <v>-13.44992311607027</v>
      </c>
      <c r="BM64" s="79">
        <v>0.41534626396543928</v>
      </c>
      <c r="BN64" s="79">
        <v>-49.576880066356182</v>
      </c>
      <c r="BO64" s="81"/>
      <c r="BP64" s="119">
        <v>-1.55976278231725</v>
      </c>
      <c r="BQ64" s="120">
        <v>-29.635492864027754</v>
      </c>
      <c r="BR64" s="39"/>
      <c r="BS64" s="173">
        <v>-0.26006911069046634</v>
      </c>
      <c r="BT64" s="42">
        <v>1.4223124958445217</v>
      </c>
      <c r="BU64" s="42">
        <v>-0.53198101354715877</v>
      </c>
      <c r="BV64" s="42">
        <v>0.8088579302712593</v>
      </c>
      <c r="BW64" s="42">
        <v>-0.24862909892774021</v>
      </c>
      <c r="BX64" s="42">
        <v>1.2501804255471649E-2</v>
      </c>
      <c r="BY64" s="42">
        <v>8.6487166019815875E-2</v>
      </c>
      <c r="BZ64" s="42">
        <v>0.54740248174178707</v>
      </c>
      <c r="CA64" s="42">
        <v>-0.43786959379013246</v>
      </c>
      <c r="CB64" s="42">
        <v>0.24370887212652814</v>
      </c>
      <c r="CC64" s="42">
        <v>-2.159635170427221E-2</v>
      </c>
      <c r="CD64" s="42">
        <v>-3.2259968408831052E-2</v>
      </c>
      <c r="CE64" s="42">
        <v>9.0136362998003872E-2</v>
      </c>
      <c r="CF64" s="42">
        <v>-0.33190266005264812</v>
      </c>
      <c r="CG64" s="42">
        <v>0.65218285372657903</v>
      </c>
      <c r="CH64" s="42">
        <v>0.66511501783392468</v>
      </c>
      <c r="CI64" s="42">
        <v>-0.39099501882867904</v>
      </c>
      <c r="CJ64" s="42">
        <v>1.2221863951010548E-2</v>
      </c>
      <c r="CK64" s="42">
        <v>-0.59330341881019499</v>
      </c>
      <c r="CL64" s="80"/>
      <c r="CM64" s="63">
        <v>8.9069506000462026E-2</v>
      </c>
      <c r="CN64" s="64">
        <v>-0.35465804243468024</v>
      </c>
    </row>
    <row r="65" spans="1:92" ht="12" x14ac:dyDescent="0.3">
      <c r="A65" s="35" t="s">
        <v>130</v>
      </c>
      <c r="B65" s="98">
        <v>68</v>
      </c>
      <c r="C65" s="59">
        <v>73</v>
      </c>
      <c r="D65" s="59">
        <v>56</v>
      </c>
      <c r="E65" s="37">
        <v>65</v>
      </c>
      <c r="F65" s="37">
        <v>58</v>
      </c>
      <c r="G65" s="37">
        <v>69</v>
      </c>
      <c r="H65" s="37">
        <v>51</v>
      </c>
      <c r="I65" s="37">
        <v>66</v>
      </c>
      <c r="J65" s="37">
        <v>68</v>
      </c>
      <c r="K65" s="37">
        <v>74</v>
      </c>
      <c r="L65" s="37">
        <v>67</v>
      </c>
      <c r="M65" s="37">
        <v>74</v>
      </c>
      <c r="N65" s="37">
        <v>76</v>
      </c>
      <c r="O65" s="37">
        <v>6</v>
      </c>
      <c r="P65" s="37">
        <v>75</v>
      </c>
      <c r="Q65" s="37">
        <v>72</v>
      </c>
      <c r="R65" s="37">
        <v>60</v>
      </c>
      <c r="S65" s="37">
        <v>72</v>
      </c>
      <c r="T65" s="37">
        <v>53</v>
      </c>
      <c r="U65" s="37">
        <v>74</v>
      </c>
      <c r="V65" s="78"/>
      <c r="W65" s="60">
        <v>2009</v>
      </c>
      <c r="X65" s="39"/>
      <c r="Y65" s="184">
        <v>53.866542404328982</v>
      </c>
      <c r="Z65" s="79">
        <v>26.533684935596344</v>
      </c>
      <c r="AA65" s="79">
        <v>25.205956768790131</v>
      </c>
      <c r="AB65" s="79">
        <v>46.09557673173903</v>
      </c>
      <c r="AC65" s="79">
        <v>59.571725840179866</v>
      </c>
      <c r="AD65" s="79">
        <v>44.242332597768645</v>
      </c>
      <c r="AE65" s="79">
        <v>65.52447357798286</v>
      </c>
      <c r="AF65" s="79">
        <v>41.567252495052038</v>
      </c>
      <c r="AG65" s="79">
        <v>41.068617422389913</v>
      </c>
      <c r="AH65" s="79">
        <v>33.869628045997061</v>
      </c>
      <c r="AI65" s="79">
        <v>42.424875859197556</v>
      </c>
      <c r="AJ65" s="79">
        <v>27.344315873212327</v>
      </c>
      <c r="AK65" s="79">
        <v>16.113950216332103</v>
      </c>
      <c r="AL65" s="79">
        <v>141.79442601331709</v>
      </c>
      <c r="AM65" s="79">
        <v>18.480179580886979</v>
      </c>
      <c r="AN65" s="79">
        <v>25.26864201541424</v>
      </c>
      <c r="AO65" s="79">
        <v>42.578633434178656</v>
      </c>
      <c r="AP65" s="79">
        <v>24.385209830345712</v>
      </c>
      <c r="AQ65" s="79">
        <v>46.114926551104872</v>
      </c>
      <c r="AR65" s="79">
        <v>13.14755608603174</v>
      </c>
      <c r="AS65" s="80"/>
      <c r="AT65" s="60">
        <v>2009</v>
      </c>
      <c r="AU65" s="39"/>
      <c r="AV65" s="184">
        <v>27.332857468732637</v>
      </c>
      <c r="AW65" s="79">
        <v>1.3277281668062137</v>
      </c>
      <c r="AX65" s="79">
        <v>-20.889619962948899</v>
      </c>
      <c r="AY65" s="79">
        <v>-13.476149108440836</v>
      </c>
      <c r="AZ65" s="79">
        <v>15.329393242411221</v>
      </c>
      <c r="BA65" s="79">
        <v>-21.282140980214216</v>
      </c>
      <c r="BB65" s="79">
        <v>23.957221082930822</v>
      </c>
      <c r="BC65" s="79">
        <v>0.49863507266212537</v>
      </c>
      <c r="BD65" s="79">
        <v>7.1989893763928521</v>
      </c>
      <c r="BE65" s="79">
        <v>-8.555247813200495</v>
      </c>
      <c r="BF65" s="79">
        <v>15.080559985985229</v>
      </c>
      <c r="BG65" s="79">
        <v>11.230365656880224</v>
      </c>
      <c r="BH65" s="79">
        <v>-125.68047579698499</v>
      </c>
      <c r="BI65" s="79">
        <v>123.31424643243011</v>
      </c>
      <c r="BJ65" s="79">
        <v>-6.7884624345272613</v>
      </c>
      <c r="BK65" s="79">
        <v>-17.309991418764415</v>
      </c>
      <c r="BL65" s="79">
        <v>18.193423603832944</v>
      </c>
      <c r="BM65" s="79">
        <v>-21.729716720759161</v>
      </c>
      <c r="BN65" s="79">
        <v>32.967370465073131</v>
      </c>
      <c r="BO65" s="81"/>
      <c r="BP65" s="119">
        <v>2.1431045430682758</v>
      </c>
      <c r="BQ65" s="120">
        <v>40.71898631829724</v>
      </c>
      <c r="BR65" s="39"/>
      <c r="BS65" s="173">
        <v>1.0301191687123774</v>
      </c>
      <c r="BT65" s="42">
        <v>5.2675174324277041E-2</v>
      </c>
      <c r="BU65" s="42">
        <v>-0.4531805748850819</v>
      </c>
      <c r="BV65" s="42">
        <v>-0.2262172015058771</v>
      </c>
      <c r="BW65" s="42">
        <v>0.34648700333635563</v>
      </c>
      <c r="BX65" s="42">
        <v>-0.32479682503493346</v>
      </c>
      <c r="BY65" s="42">
        <v>0.57634843885297871</v>
      </c>
      <c r="BZ65" s="42">
        <v>1.2141511060225652E-2</v>
      </c>
      <c r="CA65" s="42">
        <v>0.21254999808725916</v>
      </c>
      <c r="CB65" s="42">
        <v>-0.20165640181468558</v>
      </c>
      <c r="CC65" s="42">
        <v>0.55150620903844949</v>
      </c>
      <c r="CD65" s="42">
        <v>0.69693436470331283</v>
      </c>
      <c r="CE65" s="42">
        <v>-0.88635695584522689</v>
      </c>
      <c r="CF65" s="42">
        <v>6.6727839896083676</v>
      </c>
      <c r="CG65" s="42">
        <v>-0.26865165252593315</v>
      </c>
      <c r="CH65" s="42">
        <v>-0.40654173285113859</v>
      </c>
      <c r="CI65" s="42">
        <v>0.74608435729728617</v>
      </c>
      <c r="CJ65" s="42">
        <v>-0.47120787879122261</v>
      </c>
      <c r="CK65" s="42">
        <v>2.5074903844752114</v>
      </c>
      <c r="CL65" s="80"/>
      <c r="CM65" s="63">
        <v>0.53507954611800002</v>
      </c>
      <c r="CN65" s="64">
        <v>3.0970764491781111</v>
      </c>
    </row>
    <row r="66" spans="1:92" ht="12" x14ac:dyDescent="0.3">
      <c r="A66" s="35" t="s">
        <v>123</v>
      </c>
      <c r="B66" s="98">
        <v>70</v>
      </c>
      <c r="C66" s="59">
        <v>50</v>
      </c>
      <c r="D66" s="59">
        <v>59</v>
      </c>
      <c r="E66" s="37">
        <v>60</v>
      </c>
      <c r="F66" s="37">
        <v>61</v>
      </c>
      <c r="G66" s="37">
        <v>45</v>
      </c>
      <c r="H66" s="37">
        <v>58</v>
      </c>
      <c r="I66" s="37">
        <v>57</v>
      </c>
      <c r="J66" s="37">
        <v>69</v>
      </c>
      <c r="K66" s="37">
        <v>56</v>
      </c>
      <c r="L66" s="37">
        <v>72</v>
      </c>
      <c r="M66" s="37">
        <v>68</v>
      </c>
      <c r="N66" s="37">
        <v>72</v>
      </c>
      <c r="O66" s="37">
        <v>70</v>
      </c>
      <c r="P66" s="37">
        <v>74</v>
      </c>
      <c r="Q66" s="37">
        <v>69</v>
      </c>
      <c r="R66" s="37">
        <v>69</v>
      </c>
      <c r="S66" s="37">
        <v>62</v>
      </c>
      <c r="T66" s="37">
        <v>72</v>
      </c>
      <c r="U66" s="37">
        <v>68</v>
      </c>
      <c r="V66" s="78"/>
      <c r="W66" s="60">
        <v>2017</v>
      </c>
      <c r="X66" s="39"/>
      <c r="Y66" s="184">
        <v>44.484217884866148</v>
      </c>
      <c r="Z66" s="79">
        <v>73.822472809681329</v>
      </c>
      <c r="AA66" s="79">
        <v>19.936198295106912</v>
      </c>
      <c r="AB66" s="79">
        <v>60.470941802578054</v>
      </c>
      <c r="AC66" s="79">
        <v>53.311445267831353</v>
      </c>
      <c r="AD66" s="79">
        <v>78.866341284928154</v>
      </c>
      <c r="AE66" s="79">
        <v>58.903278263326051</v>
      </c>
      <c r="AF66" s="79">
        <v>54.837730340814005</v>
      </c>
      <c r="AG66" s="79">
        <v>39.317981580315525</v>
      </c>
      <c r="AH66" s="79">
        <v>67.146740948355628</v>
      </c>
      <c r="AI66" s="79">
        <v>36.08054464293722</v>
      </c>
      <c r="AJ66" s="79">
        <v>39.304255303473312</v>
      </c>
      <c r="AK66" s="79">
        <v>35.084382633298404</v>
      </c>
      <c r="AL66" s="79">
        <v>36.187207209342318</v>
      </c>
      <c r="AM66" s="79">
        <v>22.139630851915772</v>
      </c>
      <c r="AN66" s="79">
        <v>30.579981090872266</v>
      </c>
      <c r="AO66" s="79">
        <v>32.475063012893614</v>
      </c>
      <c r="AP66" s="79">
        <v>36.790829347743127</v>
      </c>
      <c r="AQ66" s="79">
        <v>31.472894526465698</v>
      </c>
      <c r="AR66" s="79">
        <v>29.49912382854308</v>
      </c>
      <c r="AS66" s="80"/>
      <c r="AT66" s="60">
        <v>2017</v>
      </c>
      <c r="AU66" s="39"/>
      <c r="AV66" s="184">
        <v>-29.338254924815182</v>
      </c>
      <c r="AW66" s="79">
        <v>53.886274514574417</v>
      </c>
      <c r="AX66" s="79">
        <v>-40.534743507471141</v>
      </c>
      <c r="AY66" s="79">
        <v>7.159496534746701</v>
      </c>
      <c r="AZ66" s="79">
        <v>-25.554896017096802</v>
      </c>
      <c r="BA66" s="79">
        <v>19.963063021602103</v>
      </c>
      <c r="BB66" s="79">
        <v>4.0655479225120459</v>
      </c>
      <c r="BC66" s="79">
        <v>15.51974876049848</v>
      </c>
      <c r="BD66" s="79">
        <v>-27.828759368040103</v>
      </c>
      <c r="BE66" s="79">
        <v>31.066196305418408</v>
      </c>
      <c r="BF66" s="79">
        <v>-3.2237106605360921</v>
      </c>
      <c r="BG66" s="79">
        <v>4.2198726701749081</v>
      </c>
      <c r="BH66" s="79">
        <v>-1.1028245760439148</v>
      </c>
      <c r="BI66" s="79">
        <v>14.047576357426546</v>
      </c>
      <c r="BJ66" s="79">
        <v>-8.4403502389564942</v>
      </c>
      <c r="BK66" s="79">
        <v>-1.8950819220213475</v>
      </c>
      <c r="BL66" s="79">
        <v>-4.3157663348495134</v>
      </c>
      <c r="BM66" s="79">
        <v>5.3179348212774293</v>
      </c>
      <c r="BN66" s="79">
        <v>1.9737706979226175</v>
      </c>
      <c r="BO66" s="81"/>
      <c r="BP66" s="119">
        <v>0.78868916085910878</v>
      </c>
      <c r="BQ66" s="120">
        <v>14.985094056323067</v>
      </c>
      <c r="BR66" s="39"/>
      <c r="BS66" s="173">
        <v>-0.39741631251571496</v>
      </c>
      <c r="BT66" s="42">
        <v>2.7029363230099954</v>
      </c>
      <c r="BU66" s="42">
        <v>-0.67031771457779787</v>
      </c>
      <c r="BV66" s="42">
        <v>0.13429567513651364</v>
      </c>
      <c r="BW66" s="42">
        <v>-0.32402791356546046</v>
      </c>
      <c r="BX66" s="42">
        <v>0.33891259723028644</v>
      </c>
      <c r="BY66" s="42">
        <v>7.4137786105384906E-2</v>
      </c>
      <c r="BZ66" s="42">
        <v>0.39472394402535693</v>
      </c>
      <c r="CA66" s="42">
        <v>-0.41444691097433828</v>
      </c>
      <c r="CB66" s="42">
        <v>0.86102348545061735</v>
      </c>
      <c r="CC66" s="42">
        <v>-8.2019380233651518E-2</v>
      </c>
      <c r="CD66" s="42">
        <v>0.12027780891232931</v>
      </c>
      <c r="CE66" s="42">
        <v>-3.0475537105256412E-2</v>
      </c>
      <c r="CF66" s="42">
        <v>0.63449912292512289</v>
      </c>
      <c r="CG66" s="42">
        <v>-0.27600900778437143</v>
      </c>
      <c r="CH66" s="42">
        <v>-5.8354988295756027E-2</v>
      </c>
      <c r="CI66" s="42">
        <v>-0.11730549192184103</v>
      </c>
      <c r="CJ66" s="42">
        <v>0.16896872376341343</v>
      </c>
      <c r="CK66" s="42">
        <v>6.6909468545395034E-2</v>
      </c>
      <c r="CL66" s="80"/>
      <c r="CM66" s="63">
        <v>0.16454271990159094</v>
      </c>
      <c r="CN66" s="64">
        <v>0.50798437755034698</v>
      </c>
    </row>
    <row r="67" spans="1:92" ht="12" x14ac:dyDescent="0.3">
      <c r="A67" s="35" t="s">
        <v>42</v>
      </c>
      <c r="B67" s="98">
        <v>71</v>
      </c>
      <c r="C67" s="59">
        <v>72</v>
      </c>
      <c r="D67" s="59">
        <v>40</v>
      </c>
      <c r="E67" s="37">
        <v>57</v>
      </c>
      <c r="F67" s="37">
        <v>52</v>
      </c>
      <c r="G67" s="37">
        <v>58</v>
      </c>
      <c r="H67" s="37">
        <v>46</v>
      </c>
      <c r="I67" s="37">
        <v>58</v>
      </c>
      <c r="J67" s="37">
        <v>10</v>
      </c>
      <c r="K67" s="37">
        <v>51</v>
      </c>
      <c r="L67" s="37">
        <v>50</v>
      </c>
      <c r="M67" s="37">
        <v>23</v>
      </c>
      <c r="N67" s="37">
        <v>62</v>
      </c>
      <c r="O67" s="37">
        <v>45</v>
      </c>
      <c r="P67" s="37">
        <v>42</v>
      </c>
      <c r="Q67" s="37">
        <v>25</v>
      </c>
      <c r="R67" s="37">
        <v>39</v>
      </c>
      <c r="S67" s="37">
        <v>65</v>
      </c>
      <c r="T67" s="37">
        <v>24</v>
      </c>
      <c r="U67" s="37">
        <v>58</v>
      </c>
      <c r="V67" s="78"/>
      <c r="W67" s="60">
        <v>2014</v>
      </c>
      <c r="X67" s="39"/>
      <c r="Y67" s="184">
        <v>39.666871689936606</v>
      </c>
      <c r="Z67" s="79">
        <v>36.088128694425123</v>
      </c>
      <c r="AA67" s="79">
        <v>47.448995968788999</v>
      </c>
      <c r="AB67" s="79">
        <v>62.485535429714638</v>
      </c>
      <c r="AC67" s="79">
        <v>70.245041730940997</v>
      </c>
      <c r="AD67" s="79">
        <v>64.5272725902785</v>
      </c>
      <c r="AE67" s="79">
        <v>76.394310794068346</v>
      </c>
      <c r="AF67" s="79">
        <v>54.327673517106533</v>
      </c>
      <c r="AG67" s="79">
        <v>164.32006347307396</v>
      </c>
      <c r="AH67" s="79">
        <v>74.303447731534746</v>
      </c>
      <c r="AI67" s="79">
        <v>72.622994802240342</v>
      </c>
      <c r="AJ67" s="79">
        <v>93.687674894287639</v>
      </c>
      <c r="AK67" s="79">
        <v>51.236933650108277</v>
      </c>
      <c r="AL67" s="79">
        <v>72.160612481665979</v>
      </c>
      <c r="AM67" s="79">
        <v>65.835388245615192</v>
      </c>
      <c r="AN67" s="79">
        <v>82.998075368412216</v>
      </c>
      <c r="AO67" s="79">
        <v>60.926642558097413</v>
      </c>
      <c r="AP67" s="79">
        <v>31.563897686876444</v>
      </c>
      <c r="AQ67" s="79">
        <v>71.542551861363819</v>
      </c>
      <c r="AR67" s="79">
        <v>41.870064434163034</v>
      </c>
      <c r="AS67" s="80"/>
      <c r="AT67" s="60">
        <v>2014</v>
      </c>
      <c r="AU67" s="39"/>
      <c r="AV67" s="184">
        <v>3.5787429955114831</v>
      </c>
      <c r="AW67" s="79">
        <v>-11.360867274363876</v>
      </c>
      <c r="AX67" s="79">
        <v>-15.036539460925638</v>
      </c>
      <c r="AY67" s="79">
        <v>-7.7595063012263594</v>
      </c>
      <c r="AZ67" s="79">
        <v>5.7177691406624973</v>
      </c>
      <c r="BA67" s="79">
        <v>-11.867038203789846</v>
      </c>
      <c r="BB67" s="79">
        <v>22.066637276961814</v>
      </c>
      <c r="BC67" s="79">
        <v>-109.99238995596743</v>
      </c>
      <c r="BD67" s="79">
        <v>90.016615741539212</v>
      </c>
      <c r="BE67" s="79">
        <v>1.6804529292944039</v>
      </c>
      <c r="BF67" s="79">
        <v>-21.064680092047297</v>
      </c>
      <c r="BG67" s="79">
        <v>42.450741244179362</v>
      </c>
      <c r="BH67" s="79">
        <v>-20.923678831557702</v>
      </c>
      <c r="BI67" s="79">
        <v>6.3252242360507864</v>
      </c>
      <c r="BJ67" s="79">
        <v>-17.162687122797024</v>
      </c>
      <c r="BK67" s="79">
        <v>22.071432810314803</v>
      </c>
      <c r="BL67" s="79">
        <v>29.362744871220968</v>
      </c>
      <c r="BM67" s="79">
        <v>-39.978654174487374</v>
      </c>
      <c r="BN67" s="79">
        <v>29.672487427200785</v>
      </c>
      <c r="BO67" s="81"/>
      <c r="BP67" s="119">
        <v>-0.11595751285402213</v>
      </c>
      <c r="BQ67" s="120">
        <v>-2.2031927442264276</v>
      </c>
      <c r="BR67" s="39"/>
      <c r="BS67" s="173">
        <v>9.9166765498271081E-2</v>
      </c>
      <c r="BT67" s="42">
        <v>-0.23943324916372999</v>
      </c>
      <c r="BU67" s="42">
        <v>-0.24064032351677822</v>
      </c>
      <c r="BV67" s="42">
        <v>-0.11046340225616968</v>
      </c>
      <c r="BW67" s="42">
        <v>8.8610116484667989E-2</v>
      </c>
      <c r="BX67" s="42">
        <v>-0.15533929268344504</v>
      </c>
      <c r="BY67" s="42">
        <v>0.4061767391900839</v>
      </c>
      <c r="BZ67" s="42">
        <v>-0.66937894028985179</v>
      </c>
      <c r="CA67" s="42">
        <v>1.2114729328143374</v>
      </c>
      <c r="CB67" s="42">
        <v>2.313940555426619E-2</v>
      </c>
      <c r="CC67" s="42">
        <v>-0.22483939446480661</v>
      </c>
      <c r="CD67" s="42">
        <v>0.82851837961403163</v>
      </c>
      <c r="CE67" s="42">
        <v>-0.28995982866517145</v>
      </c>
      <c r="CF67" s="42">
        <v>9.6076356570617749E-2</v>
      </c>
      <c r="CG67" s="42">
        <v>-0.20678415790505034</v>
      </c>
      <c r="CH67" s="42">
        <v>0.36226241728761432</v>
      </c>
      <c r="CI67" s="42">
        <v>0.93026359299819084</v>
      </c>
      <c r="CJ67" s="42">
        <v>-0.5588094516387756</v>
      </c>
      <c r="CK67" s="42">
        <v>0.70868024275095509</v>
      </c>
      <c r="CL67" s="80"/>
      <c r="CM67" s="63">
        <v>0.10835362674627673</v>
      </c>
      <c r="CN67" s="64">
        <v>-5.2619760060096277E-2</v>
      </c>
    </row>
    <row r="68" spans="1:92" s="54" customFormat="1" ht="12" x14ac:dyDescent="0.3">
      <c r="A68" s="113" t="s">
        <v>194</v>
      </c>
      <c r="B68" s="98" t="e">
        <v>#N/A</v>
      </c>
      <c r="C68" s="92"/>
      <c r="D68" s="92"/>
      <c r="E68" s="92"/>
      <c r="F68" s="92"/>
      <c r="G68" s="92"/>
      <c r="H68" s="92"/>
      <c r="I68" s="92"/>
      <c r="J68" s="82"/>
      <c r="K68" s="82"/>
      <c r="L68" s="82"/>
      <c r="M68" s="82"/>
      <c r="N68" s="82"/>
      <c r="O68" s="82"/>
      <c r="P68" s="82"/>
      <c r="Q68" s="82"/>
      <c r="R68" s="82"/>
      <c r="S68" s="82"/>
      <c r="T68" s="82"/>
      <c r="U68" s="82"/>
      <c r="V68" s="82"/>
      <c r="W68" s="91"/>
      <c r="X68" s="39"/>
      <c r="Y68" s="94"/>
      <c r="Z68" s="41"/>
      <c r="AA68" s="41"/>
      <c r="AB68" s="41"/>
      <c r="AC68" s="41"/>
      <c r="AD68" s="41"/>
      <c r="AE68" s="41"/>
      <c r="AF68" s="41"/>
      <c r="AG68" s="82"/>
      <c r="AH68" s="82"/>
      <c r="AI68" s="82"/>
      <c r="AJ68" s="82"/>
      <c r="AK68" s="82"/>
      <c r="AL68" s="82"/>
      <c r="AM68" s="82"/>
      <c r="AN68" s="82"/>
      <c r="AO68" s="82"/>
      <c r="AP68" s="82"/>
      <c r="AQ68" s="82"/>
      <c r="AR68" s="82"/>
      <c r="AS68" s="82"/>
      <c r="AT68" s="60"/>
      <c r="AU68" s="39"/>
      <c r="AV68" s="41"/>
      <c r="AW68" s="41"/>
      <c r="AX68" s="41"/>
      <c r="AY68" s="41"/>
      <c r="AZ68" s="41"/>
      <c r="BA68" s="41"/>
      <c r="BB68" s="41"/>
      <c r="BC68" s="79"/>
      <c r="BD68" s="82"/>
      <c r="BE68" s="82"/>
      <c r="BF68" s="82"/>
      <c r="BG68" s="82"/>
      <c r="BH68" s="82"/>
      <c r="BI68" s="82"/>
      <c r="BJ68" s="82"/>
      <c r="BK68" s="82"/>
      <c r="BL68" s="82"/>
      <c r="BM68" s="82"/>
      <c r="BN68" s="82"/>
      <c r="BO68" s="82"/>
      <c r="BP68" s="119"/>
      <c r="BQ68" s="120"/>
      <c r="BR68" s="39"/>
      <c r="BS68" s="41"/>
      <c r="BT68" s="41"/>
      <c r="BU68" s="41"/>
      <c r="BV68" s="41"/>
      <c r="BW68" s="41"/>
      <c r="BX68" s="41"/>
      <c r="BY68" s="41"/>
      <c r="BZ68" s="42"/>
      <c r="CA68" s="82"/>
      <c r="CB68" s="82"/>
      <c r="CC68" s="82"/>
      <c r="CD68" s="82"/>
      <c r="CE68" s="82"/>
      <c r="CF68" s="82"/>
      <c r="CG68" s="82"/>
      <c r="CH68" s="82"/>
      <c r="CI68" s="82"/>
      <c r="CJ68" s="82"/>
      <c r="CK68" s="82"/>
      <c r="CL68" s="82"/>
      <c r="CM68" s="63"/>
      <c r="CN68" s="64"/>
    </row>
    <row r="69" spans="1:92" s="52" customFormat="1" ht="12" thickBot="1" x14ac:dyDescent="0.3">
      <c r="A69" s="44" t="s">
        <v>250</v>
      </c>
      <c r="B69" s="98" t="e">
        <v>#N/A</v>
      </c>
      <c r="C69" s="45"/>
      <c r="D69" s="45"/>
      <c r="E69" s="45"/>
      <c r="F69" s="45"/>
      <c r="G69" s="45"/>
      <c r="H69" s="45"/>
      <c r="I69" s="45"/>
      <c r="J69" s="45"/>
      <c r="K69" s="45"/>
      <c r="L69" s="46"/>
      <c r="M69" s="46"/>
      <c r="N69" s="46"/>
      <c r="O69" s="46"/>
      <c r="P69" s="46"/>
      <c r="Q69" s="46"/>
      <c r="R69" s="46"/>
      <c r="S69" s="46"/>
      <c r="T69" s="46"/>
      <c r="U69" s="46"/>
      <c r="V69" s="83"/>
      <c r="W69" s="47"/>
      <c r="X69" s="48"/>
      <c r="Y69" s="229">
        <v>106.10453229076329</v>
      </c>
      <c r="Z69" s="157">
        <v>100.79972144033712</v>
      </c>
      <c r="AA69" s="157">
        <v>60.373962495931877</v>
      </c>
      <c r="AB69" s="157">
        <v>98.223433236168162</v>
      </c>
      <c r="AC69" s="157">
        <v>90.990963983439741</v>
      </c>
      <c r="AD69" s="157">
        <v>90.817617844243131</v>
      </c>
      <c r="AE69" s="157">
        <v>84.80510131856073</v>
      </c>
      <c r="AF69" s="157">
        <v>83.964922736581556</v>
      </c>
      <c r="AG69" s="84">
        <v>84.330278169579728</v>
      </c>
      <c r="AH69" s="84">
        <v>86.763419472731627</v>
      </c>
      <c r="AI69" s="84">
        <v>81.626628189312683</v>
      </c>
      <c r="AJ69" s="84">
        <v>76.615260821974871</v>
      </c>
      <c r="AK69" s="84">
        <v>75.353597419935781</v>
      </c>
      <c r="AL69" s="84">
        <v>73.000440539901277</v>
      </c>
      <c r="AM69" s="84">
        <v>66.415373368096553</v>
      </c>
      <c r="AN69" s="84">
        <v>63.455226725526835</v>
      </c>
      <c r="AO69" s="84">
        <v>58.526054661025981</v>
      </c>
      <c r="AP69" s="84">
        <v>57.178571581197673</v>
      </c>
      <c r="AQ69" s="84">
        <v>57.372730030618641</v>
      </c>
      <c r="AR69" s="84">
        <v>58.273931296736379</v>
      </c>
      <c r="AS69" s="57"/>
      <c r="AT69" s="121">
        <v>2023</v>
      </c>
      <c r="AU69" s="48"/>
      <c r="AV69" s="157">
        <v>5.3048108504261648</v>
      </c>
      <c r="AW69" s="157">
        <v>40.425758944405246</v>
      </c>
      <c r="AX69" s="157">
        <v>-37.849470740236285</v>
      </c>
      <c r="AY69" s="157">
        <v>7.2324692527284213</v>
      </c>
      <c r="AZ69" s="157">
        <v>0.17334613919661024</v>
      </c>
      <c r="BA69" s="157">
        <v>6.0125165256824005</v>
      </c>
      <c r="BB69" s="157">
        <v>0.84017858197917406</v>
      </c>
      <c r="BC69" s="157">
        <v>-0.36535543299817164</v>
      </c>
      <c r="BD69" s="85">
        <v>-2.4331413031518991</v>
      </c>
      <c r="BE69" s="85">
        <v>5.136791283418944</v>
      </c>
      <c r="BF69" s="85">
        <v>5.0113673673378116</v>
      </c>
      <c r="BG69" s="85">
        <v>1.2616634020390904</v>
      </c>
      <c r="BH69" s="85">
        <v>2.3531568800345042</v>
      </c>
      <c r="BI69" s="85">
        <v>6.5850671718047238</v>
      </c>
      <c r="BJ69" s="85">
        <v>2.9601466425697183</v>
      </c>
      <c r="BK69" s="85">
        <v>4.9291720645008539</v>
      </c>
      <c r="BL69" s="85">
        <v>1.347483079828308</v>
      </c>
      <c r="BM69" s="85">
        <v>-0.19415844942096783</v>
      </c>
      <c r="BN69" s="85">
        <v>-0.90120126611773799</v>
      </c>
      <c r="BO69" s="86"/>
      <c r="BP69" s="85">
        <v>2.3625438968667081</v>
      </c>
      <c r="BQ69" s="90">
        <v>42.525790143600744</v>
      </c>
      <c r="BR69" s="48"/>
      <c r="BS69" s="51"/>
      <c r="BT69" s="51">
        <v>0.66958929434405134</v>
      </c>
      <c r="BU69" s="51">
        <v>-0.38534053935206192</v>
      </c>
      <c r="BV69" s="51">
        <v>7.9485576766114008E-2</v>
      </c>
      <c r="BW69" s="51">
        <v>1.9087281004650514E-3</v>
      </c>
      <c r="BX69" s="51">
        <v>7.0898052501547904E-2</v>
      </c>
      <c r="BY69" s="51">
        <v>1.0006304473297867E-2</v>
      </c>
      <c r="BZ69" s="51">
        <v>-4.3324348137863122E-3</v>
      </c>
      <c r="CA69" s="51">
        <v>-2.8043400294021303E-2</v>
      </c>
      <c r="CB69" s="51">
        <v>6.2930337775381817E-2</v>
      </c>
      <c r="CC69" s="51">
        <v>6.5409519116333081E-2</v>
      </c>
      <c r="CD69" s="51">
        <v>1.6743240472090637E-2</v>
      </c>
      <c r="CE69" s="51">
        <v>3.2234831223358018E-2</v>
      </c>
      <c r="CF69" s="51">
        <v>9.914974256499387E-2</v>
      </c>
      <c r="CG69" s="51">
        <v>4.6649374611388961E-2</v>
      </c>
      <c r="CH69" s="51">
        <v>8.4221840905727818E-2</v>
      </c>
      <c r="CI69" s="51">
        <v>2.3566224943461389E-2</v>
      </c>
      <c r="CJ69" s="51">
        <v>-3.3841591522200121E-3</v>
      </c>
      <c r="CK69" s="51">
        <v>-1.5464912801724906E-2</v>
      </c>
      <c r="CL69" s="57"/>
      <c r="CM69" s="51">
        <v>4.5901534521355404E-2</v>
      </c>
      <c r="CN69" s="89">
        <v>0.72975667159051594</v>
      </c>
    </row>
    <row r="70" spans="1:92" x14ac:dyDescent="0.25">
      <c r="J70" s="112"/>
    </row>
    <row r="128" spans="1:1" x14ac:dyDescent="0.25">
      <c r="A128" s="43" t="s">
        <v>260</v>
      </c>
    </row>
    <row r="136" spans="1:1" x14ac:dyDescent="0.25">
      <c r="A136" s="43" t="s">
        <v>259</v>
      </c>
    </row>
    <row r="185" spans="1:1" x14ac:dyDescent="0.25">
      <c r="A185" s="43" t="s">
        <v>255</v>
      </c>
    </row>
    <row r="189" spans="1:1" x14ac:dyDescent="0.25">
      <c r="A189" s="43" t="s">
        <v>254</v>
      </c>
    </row>
  </sheetData>
  <sortState ref="A3:CN68">
    <sortCondition ref="B3:B68"/>
  </sortState>
  <mergeCells count="10">
    <mergeCell ref="B1:U1"/>
    <mergeCell ref="Y1:AR1"/>
    <mergeCell ref="AV1:BN1"/>
    <mergeCell ref="BS1:CK1"/>
    <mergeCell ref="CN1:CN2"/>
    <mergeCell ref="W1:W2"/>
    <mergeCell ref="AT1:AT2"/>
    <mergeCell ref="BP1:BP2"/>
    <mergeCell ref="BQ1:BQ2"/>
    <mergeCell ref="CM1:CM2"/>
  </mergeCells>
  <conditionalFormatting sqref="E3:U67">
    <cfRule type="colorScale" priority="169">
      <colorScale>
        <cfvo type="min"/>
        <cfvo type="percentile" val="50"/>
        <cfvo type="max"/>
        <color rgb="FF63BE7B"/>
        <color rgb="FFFFEB84"/>
        <color rgb="FFF8696B"/>
      </colorScale>
    </cfRule>
  </conditionalFormatting>
  <conditionalFormatting sqref="AM24:AR67 AM3:AR22">
    <cfRule type="colorScale" priority="168">
      <colorScale>
        <cfvo type="min"/>
        <cfvo type="percentile" val="50"/>
        <cfvo type="max"/>
        <color rgb="FFF8696B"/>
        <color rgb="FFFFEB84"/>
        <color rgb="FF63BE7B"/>
      </colorScale>
    </cfRule>
  </conditionalFormatting>
  <conditionalFormatting sqref="BD3:BN67 BC3:BC68">
    <cfRule type="colorScale" priority="167">
      <colorScale>
        <cfvo type="min"/>
        <cfvo type="percentile" val="50"/>
        <cfvo type="max"/>
        <color rgb="FFF8696B"/>
        <color rgb="FFFFEB84"/>
        <color rgb="FF63BE7B"/>
      </colorScale>
    </cfRule>
  </conditionalFormatting>
  <conditionalFormatting sqref="CA3:CK67 BZ3:BZ68">
    <cfRule type="colorScale" priority="166">
      <colorScale>
        <cfvo type="min"/>
        <cfvo type="percentile" val="50"/>
        <cfvo type="max"/>
        <color rgb="FFF8696B"/>
        <color rgb="FFFFEB84"/>
        <color rgb="FF63BE7B"/>
      </colorScale>
    </cfRule>
  </conditionalFormatting>
  <conditionalFormatting sqref="BP68">
    <cfRule type="colorScale" priority="165">
      <colorScale>
        <cfvo type="min"/>
        <cfvo type="percentile" val="50"/>
        <cfvo type="max"/>
        <color rgb="FFF8696B"/>
        <color rgb="FFFFEB84"/>
        <color rgb="FF63BE7B"/>
      </colorScale>
    </cfRule>
  </conditionalFormatting>
  <conditionalFormatting sqref="BQ68">
    <cfRule type="colorScale" priority="164">
      <colorScale>
        <cfvo type="min"/>
        <cfvo type="percentile" val="50"/>
        <cfvo type="max"/>
        <color rgb="FFF8696B"/>
        <color rgb="FFFFEB84"/>
        <color rgb="FF63BE7B"/>
      </colorScale>
    </cfRule>
  </conditionalFormatting>
  <conditionalFormatting sqref="CM68">
    <cfRule type="colorScale" priority="162">
      <colorScale>
        <cfvo type="min"/>
        <cfvo type="percentile" val="50"/>
        <cfvo type="max"/>
        <color rgb="FFF8696B"/>
        <color rgb="FFFFEB84"/>
        <color rgb="FF63BE7B"/>
      </colorScale>
    </cfRule>
  </conditionalFormatting>
  <conditionalFormatting sqref="CN68">
    <cfRule type="colorScale" priority="161">
      <colorScale>
        <cfvo type="min"/>
        <cfvo type="percentile" val="50"/>
        <cfvo type="max"/>
        <color rgb="FFF8696B"/>
        <color rgb="FFFFEB84"/>
        <color rgb="FF63BE7B"/>
      </colorScale>
    </cfRule>
  </conditionalFormatting>
  <conditionalFormatting sqref="AT68">
    <cfRule type="colorScale" priority="155">
      <colorScale>
        <cfvo type="min"/>
        <cfvo type="percentile" val="50"/>
        <cfvo type="max"/>
        <color rgb="FFF8696B"/>
        <color rgb="FFFFEB84"/>
        <color rgb="FF63BE7B"/>
      </colorScale>
    </cfRule>
  </conditionalFormatting>
  <conditionalFormatting sqref="E3:U67">
    <cfRule type="colorScale" priority="135">
      <colorScale>
        <cfvo type="min"/>
        <cfvo type="percentile" val="50"/>
        <cfvo type="max"/>
        <color rgb="FF63BE7B"/>
        <color rgb="FFFFEB84"/>
        <color rgb="FFF8696B"/>
      </colorScale>
    </cfRule>
  </conditionalFormatting>
  <conditionalFormatting sqref="AM24:AR67">
    <cfRule type="colorScale" priority="134">
      <colorScale>
        <cfvo type="min"/>
        <cfvo type="percentile" val="50"/>
        <cfvo type="max"/>
        <color rgb="FFF8696B"/>
        <color rgb="FFFFEB84"/>
        <color rgb="FF63BE7B"/>
      </colorScale>
    </cfRule>
  </conditionalFormatting>
  <conditionalFormatting sqref="BB3:BB67">
    <cfRule type="colorScale" priority="131">
      <colorScale>
        <cfvo type="min"/>
        <cfvo type="percentile" val="50"/>
        <cfvo type="max"/>
        <color rgb="FFF8696B"/>
        <color rgb="FFFFEB84"/>
        <color rgb="FF63BE7B"/>
      </colorScale>
    </cfRule>
  </conditionalFormatting>
  <conditionalFormatting sqref="BB3:BN67">
    <cfRule type="colorScale" priority="126">
      <colorScale>
        <cfvo type="min"/>
        <cfvo type="percentile" val="50"/>
        <cfvo type="max"/>
        <color rgb="FFF8696B"/>
        <color rgb="FFFFEB84"/>
        <color rgb="FF63BE7B"/>
      </colorScale>
    </cfRule>
  </conditionalFormatting>
  <conditionalFormatting sqref="BY3:BY67">
    <cfRule type="colorScale" priority="129">
      <colorScale>
        <cfvo type="min"/>
        <cfvo type="percentile" val="50"/>
        <cfvo type="max"/>
        <color rgb="FFF8696B"/>
        <color rgb="FFFFEB84"/>
        <color rgb="FF63BE7B"/>
      </colorScale>
    </cfRule>
  </conditionalFormatting>
  <conditionalFormatting sqref="BY3:CK67">
    <cfRule type="colorScale" priority="125">
      <colorScale>
        <cfvo type="min"/>
        <cfvo type="percentile" val="50"/>
        <cfvo type="max"/>
        <color rgb="FFF8696B"/>
        <color rgb="FFFFEB84"/>
        <color rgb="FF63BE7B"/>
      </colorScale>
    </cfRule>
  </conditionalFormatting>
  <conditionalFormatting sqref="AM3:AR67">
    <cfRule type="colorScale" priority="124">
      <colorScale>
        <cfvo type="min"/>
        <cfvo type="percentile" val="50"/>
        <cfvo type="max"/>
        <color rgb="FFF8696B"/>
        <color rgb="FFFFEB84"/>
        <color rgb="FF63BE7B"/>
      </colorScale>
    </cfRule>
  </conditionalFormatting>
  <conditionalFormatting sqref="E3:U67">
    <cfRule type="colorScale" priority="122">
      <colorScale>
        <cfvo type="min"/>
        <cfvo type="percentile" val="50"/>
        <cfvo type="max"/>
        <color rgb="FF63BE7B"/>
        <color rgb="FFFFEB84"/>
        <color rgb="FFF8696B"/>
      </colorScale>
    </cfRule>
  </conditionalFormatting>
  <conditionalFormatting sqref="AZ3:BA67 AX3:AX67">
    <cfRule type="colorScale" priority="119">
      <colorScale>
        <cfvo type="min"/>
        <cfvo type="percentile" val="50"/>
        <cfvo type="max"/>
        <color rgb="FFF8696B"/>
        <color rgb="FFFFEB84"/>
        <color rgb="FF63BE7B"/>
      </colorScale>
    </cfRule>
  </conditionalFormatting>
  <conditionalFormatting sqref="AZ3:BA67">
    <cfRule type="colorScale" priority="118">
      <colorScale>
        <cfvo type="min"/>
        <cfvo type="percentile" val="50"/>
        <cfvo type="max"/>
        <color rgb="FFF8696B"/>
        <color rgb="FFFFEB84"/>
        <color rgb="FF63BE7B"/>
      </colorScale>
    </cfRule>
  </conditionalFormatting>
  <conditionalFormatting sqref="AZ3:BN67 AX3:AX67">
    <cfRule type="colorScale" priority="117">
      <colorScale>
        <cfvo type="min"/>
        <cfvo type="percentile" val="50"/>
        <cfvo type="max"/>
        <color rgb="FFF8696B"/>
        <color rgb="FFFFEB84"/>
        <color rgb="FF63BE7B"/>
      </colorScale>
    </cfRule>
  </conditionalFormatting>
  <conditionalFormatting sqref="BW3:BX67 BU3:BU67">
    <cfRule type="colorScale" priority="116">
      <colorScale>
        <cfvo type="min"/>
        <cfvo type="percentile" val="50"/>
        <cfvo type="max"/>
        <color rgb="FFF8696B"/>
        <color rgb="FFFFEB84"/>
        <color rgb="FF63BE7B"/>
      </colorScale>
    </cfRule>
  </conditionalFormatting>
  <conditionalFormatting sqref="BW3:BX67">
    <cfRule type="colorScale" priority="115">
      <colorScale>
        <cfvo type="min"/>
        <cfvo type="percentile" val="50"/>
        <cfvo type="max"/>
        <color rgb="FFF8696B"/>
        <color rgb="FFFFEB84"/>
        <color rgb="FF63BE7B"/>
      </colorScale>
    </cfRule>
  </conditionalFormatting>
  <conditionalFormatting sqref="AY3:AY67 AW3:AW67">
    <cfRule type="colorScale" priority="105">
      <colorScale>
        <cfvo type="min"/>
        <cfvo type="percentile" val="50"/>
        <cfvo type="max"/>
        <color rgb="FFF8696B"/>
        <color rgb="FFFFEB84"/>
        <color rgb="FF63BE7B"/>
      </colorScale>
    </cfRule>
  </conditionalFormatting>
  <conditionalFormatting sqref="AY3:AY67">
    <cfRule type="colorScale" priority="104">
      <colorScale>
        <cfvo type="min"/>
        <cfvo type="percentile" val="50"/>
        <cfvo type="max"/>
        <color rgb="FFF8696B"/>
        <color rgb="FFFFEB84"/>
        <color rgb="FF63BE7B"/>
      </colorScale>
    </cfRule>
  </conditionalFormatting>
  <conditionalFormatting sqref="AY3:AY67">
    <cfRule type="colorScale" priority="103">
      <colorScale>
        <cfvo type="min"/>
        <cfvo type="percentile" val="50"/>
        <cfvo type="max"/>
        <color rgb="FFF8696B"/>
        <color rgb="FFFFEB84"/>
        <color rgb="FF63BE7B"/>
      </colorScale>
    </cfRule>
  </conditionalFormatting>
  <conditionalFormatting sqref="BV3:BV67 BT3:BT67">
    <cfRule type="colorScale" priority="102">
      <colorScale>
        <cfvo type="min"/>
        <cfvo type="percentile" val="50"/>
        <cfvo type="max"/>
        <color rgb="FFF8696B"/>
        <color rgb="FFFFEB84"/>
        <color rgb="FF63BE7B"/>
      </colorScale>
    </cfRule>
  </conditionalFormatting>
  <conditionalFormatting sqref="BV3:BV67">
    <cfRule type="colorScale" priority="101">
      <colorScale>
        <cfvo type="min"/>
        <cfvo type="percentile" val="50"/>
        <cfvo type="max"/>
        <color rgb="FFF8696B"/>
        <color rgb="FFFFEB84"/>
        <color rgb="FF63BE7B"/>
      </colorScale>
    </cfRule>
  </conditionalFormatting>
  <conditionalFormatting sqref="E3:O67">
    <cfRule type="colorScale" priority="51">
      <colorScale>
        <cfvo type="min"/>
        <cfvo type="percentile" val="50"/>
        <cfvo type="max"/>
        <color rgb="FF63BE7B"/>
        <color rgb="FFFFEB84"/>
        <color rgb="FFF8696B"/>
      </colorScale>
    </cfRule>
  </conditionalFormatting>
  <conditionalFormatting sqref="AB3:AL67">
    <cfRule type="colorScale" priority="50">
      <colorScale>
        <cfvo type="min"/>
        <cfvo type="percentile" val="50"/>
        <cfvo type="max"/>
        <color rgb="FFF8696B"/>
        <color rgb="FFFFEB84"/>
        <color rgb="FF63BE7B"/>
      </colorScale>
    </cfRule>
  </conditionalFormatting>
  <conditionalFormatting sqref="AB3:AL67">
    <cfRule type="colorScale" priority="49">
      <colorScale>
        <cfvo type="min"/>
        <cfvo type="percentile" val="50"/>
        <cfvo type="max"/>
        <color rgb="FFF8696B"/>
        <color rgb="FFFFEB84"/>
        <color rgb="FF63BE7B"/>
      </colorScale>
    </cfRule>
  </conditionalFormatting>
  <conditionalFormatting sqref="AB3:AL67">
    <cfRule type="colorScale" priority="48">
      <colorScale>
        <cfvo type="min"/>
        <cfvo type="percentile" val="50"/>
        <cfvo type="max"/>
        <color rgb="FFF8696B"/>
        <color rgb="FFFFEB84"/>
        <color rgb="FF63BE7B"/>
      </colorScale>
    </cfRule>
  </conditionalFormatting>
  <conditionalFormatting sqref="AB3:AR67">
    <cfRule type="colorScale" priority="47">
      <colorScale>
        <cfvo type="min"/>
        <cfvo type="percentile" val="50"/>
        <cfvo type="max"/>
        <color rgb="FFF8696B"/>
        <color rgb="FFFFEB84"/>
        <color rgb="FF63BE7B"/>
      </colorScale>
    </cfRule>
  </conditionalFormatting>
  <conditionalFormatting sqref="AW3:BN67">
    <cfRule type="colorScale" priority="46">
      <colorScale>
        <cfvo type="min"/>
        <cfvo type="percentile" val="50"/>
        <cfvo type="max"/>
        <color rgb="FFF8696B"/>
        <color rgb="FFFFEB84"/>
        <color rgb="FF63BE7B"/>
      </colorScale>
    </cfRule>
  </conditionalFormatting>
  <conditionalFormatting sqref="BT3:CK67">
    <cfRule type="colorScale" priority="45">
      <colorScale>
        <cfvo type="min"/>
        <cfvo type="percentile" val="50"/>
        <cfvo type="max"/>
        <color rgb="FFF8696B"/>
        <color rgb="FFFFEB84"/>
        <color rgb="FF63BE7B"/>
      </colorScale>
    </cfRule>
  </conditionalFormatting>
  <conditionalFormatting sqref="C3:U67">
    <cfRule type="colorScale" priority="36">
      <colorScale>
        <cfvo type="min"/>
        <cfvo type="percentile" val="50"/>
        <cfvo type="max"/>
        <color rgb="FF63BE7B"/>
        <color rgb="FFFFEB84"/>
        <color rgb="FFF8696B"/>
      </colorScale>
    </cfRule>
  </conditionalFormatting>
  <conditionalFormatting sqref="Z3:AA67">
    <cfRule type="colorScale" priority="42">
      <colorScale>
        <cfvo type="min"/>
        <cfvo type="percentile" val="50"/>
        <cfvo type="max"/>
        <color rgb="FFF8696B"/>
        <color rgb="FFFFEB84"/>
        <color rgb="FF63BE7B"/>
      </colorScale>
    </cfRule>
  </conditionalFormatting>
  <conditionalFormatting sqref="Z3:AA67">
    <cfRule type="colorScale" priority="41">
      <colorScale>
        <cfvo type="min"/>
        <cfvo type="percentile" val="50"/>
        <cfvo type="max"/>
        <color rgb="FFF8696B"/>
        <color rgb="FFFFEB84"/>
        <color rgb="FF63BE7B"/>
      </colorScale>
    </cfRule>
  </conditionalFormatting>
  <conditionalFormatting sqref="Z3:AA67">
    <cfRule type="colorScale" priority="40">
      <colorScale>
        <cfvo type="min"/>
        <cfvo type="percentile" val="50"/>
        <cfvo type="max"/>
        <color rgb="FFF8696B"/>
        <color rgb="FFFFEB84"/>
        <color rgb="FF63BE7B"/>
      </colorScale>
    </cfRule>
  </conditionalFormatting>
  <conditionalFormatting sqref="Z3:AA67">
    <cfRule type="colorScale" priority="39">
      <colorScale>
        <cfvo type="min"/>
        <cfvo type="percentile" val="50"/>
        <cfvo type="max"/>
        <color rgb="FFF8696B"/>
        <color rgb="FFFFEB84"/>
        <color rgb="FF63BE7B"/>
      </colorScale>
    </cfRule>
  </conditionalFormatting>
  <conditionalFormatting sqref="Z3:AR67">
    <cfRule type="colorScale" priority="37">
      <colorScale>
        <cfvo type="min"/>
        <cfvo type="percentile" val="50"/>
        <cfvo type="max"/>
        <color rgb="FFF8696B"/>
        <color rgb="FFFFEB84"/>
        <color rgb="FF63BE7B"/>
      </colorScale>
    </cfRule>
  </conditionalFormatting>
  <conditionalFormatting sqref="B3:B69">
    <cfRule type="colorScale" priority="24">
      <colorScale>
        <cfvo type="min"/>
        <cfvo type="percentile" val="50"/>
        <cfvo type="max"/>
        <color rgb="FF63BE7B"/>
        <color rgb="FFFFEB84"/>
        <color rgb="FFF8696B"/>
      </colorScale>
    </cfRule>
  </conditionalFormatting>
  <conditionalFormatting sqref="B3:B69">
    <cfRule type="colorScale" priority="25">
      <colorScale>
        <cfvo type="min"/>
        <cfvo type="percentile" val="50"/>
        <cfvo type="max"/>
        <color rgb="FF63BE7B"/>
        <color rgb="FFFFEB84"/>
        <color rgb="FFF8696B"/>
      </colorScale>
    </cfRule>
  </conditionalFormatting>
  <conditionalFormatting sqref="Y3:Y67">
    <cfRule type="colorScale" priority="23">
      <colorScale>
        <cfvo type="min"/>
        <cfvo type="percentile" val="50"/>
        <cfvo type="max"/>
        <color rgb="FFF8696B"/>
        <color rgb="FFFFEB84"/>
        <color rgb="FF63BE7B"/>
      </colorScale>
    </cfRule>
  </conditionalFormatting>
  <conditionalFormatting sqref="Y3:Y67">
    <cfRule type="colorScale" priority="22">
      <colorScale>
        <cfvo type="min"/>
        <cfvo type="percentile" val="50"/>
        <cfvo type="max"/>
        <color rgb="FFF8696B"/>
        <color rgb="FFFFEB84"/>
        <color rgb="FF63BE7B"/>
      </colorScale>
    </cfRule>
  </conditionalFormatting>
  <conditionalFormatting sqref="Y3:Y67">
    <cfRule type="colorScale" priority="21">
      <colorScale>
        <cfvo type="min"/>
        <cfvo type="percentile" val="50"/>
        <cfvo type="max"/>
        <color rgb="FFF8696B"/>
        <color rgb="FFFFEB84"/>
        <color rgb="FF63BE7B"/>
      </colorScale>
    </cfRule>
  </conditionalFormatting>
  <conditionalFormatting sqref="Y3:Y67">
    <cfRule type="colorScale" priority="20">
      <colorScale>
        <cfvo type="min"/>
        <cfvo type="percentile" val="50"/>
        <cfvo type="max"/>
        <color rgb="FFF8696B"/>
        <color rgb="FFFFEB84"/>
        <color rgb="FF63BE7B"/>
      </colorScale>
    </cfRule>
  </conditionalFormatting>
  <conditionalFormatting sqref="Y3:Y67">
    <cfRule type="colorScale" priority="19">
      <colorScale>
        <cfvo type="min"/>
        <cfvo type="percentile" val="50"/>
        <cfvo type="max"/>
        <color rgb="FFF8696B"/>
        <color rgb="FFFFEB84"/>
        <color rgb="FF63BE7B"/>
      </colorScale>
    </cfRule>
  </conditionalFormatting>
  <conditionalFormatting sqref="Y3:Y67">
    <cfRule type="colorScale" priority="18">
      <colorScale>
        <cfvo type="min"/>
        <cfvo type="percentile" val="50"/>
        <cfvo type="max"/>
        <color rgb="FFF8696B"/>
        <color rgb="FFFFEB84"/>
        <color rgb="FF63BE7B"/>
      </colorScale>
    </cfRule>
  </conditionalFormatting>
  <conditionalFormatting sqref="Y3:Y67">
    <cfRule type="colorScale" priority="17">
      <colorScale>
        <cfvo type="min"/>
        <cfvo type="percentile" val="50"/>
        <cfvo type="max"/>
        <color rgb="FFF8696B"/>
        <color rgb="FFFFEB84"/>
        <color rgb="FF63BE7B"/>
      </colorScale>
    </cfRule>
  </conditionalFormatting>
  <conditionalFormatting sqref="Y3:Y67">
    <cfRule type="colorScale" priority="16">
      <colorScale>
        <cfvo type="min"/>
        <cfvo type="percentile" val="50"/>
        <cfvo type="max"/>
        <color rgb="FFF8696B"/>
        <color rgb="FFFFEB84"/>
        <color rgb="FF63BE7B"/>
      </colorScale>
    </cfRule>
  </conditionalFormatting>
  <conditionalFormatting sqref="AV3:AV67">
    <cfRule type="colorScale" priority="15">
      <colorScale>
        <cfvo type="min"/>
        <cfvo type="percentile" val="50"/>
        <cfvo type="max"/>
        <color rgb="FFF8696B"/>
        <color rgb="FFFFEB84"/>
        <color rgb="FF63BE7B"/>
      </colorScale>
    </cfRule>
  </conditionalFormatting>
  <conditionalFormatting sqref="AV3:AV67">
    <cfRule type="colorScale" priority="14">
      <colorScale>
        <cfvo type="min"/>
        <cfvo type="percentile" val="50"/>
        <cfvo type="max"/>
        <color rgb="FFF8696B"/>
        <color rgb="FFFFEB84"/>
        <color rgb="FF63BE7B"/>
      </colorScale>
    </cfRule>
  </conditionalFormatting>
  <conditionalFormatting sqref="AV3:AV67">
    <cfRule type="colorScale" priority="12">
      <colorScale>
        <cfvo type="min"/>
        <cfvo type="percentile" val="50"/>
        <cfvo type="max"/>
        <color rgb="FFF8696B"/>
        <color rgb="FFFFEB84"/>
        <color rgb="FF63BE7B"/>
      </colorScale>
    </cfRule>
  </conditionalFormatting>
  <conditionalFormatting sqref="AV3:AV67">
    <cfRule type="colorScale" priority="13">
      <colorScale>
        <cfvo type="min"/>
        <cfvo type="percentile" val="50"/>
        <cfvo type="max"/>
        <color rgb="FFF8696B"/>
        <color rgb="FFFFEB84"/>
        <color rgb="FF63BE7B"/>
      </colorScale>
    </cfRule>
  </conditionalFormatting>
  <conditionalFormatting sqref="BS3:BS67">
    <cfRule type="colorScale" priority="11">
      <colorScale>
        <cfvo type="min"/>
        <cfvo type="percentile" val="50"/>
        <cfvo type="max"/>
        <color rgb="FFF8696B"/>
        <color rgb="FFFFEB84"/>
        <color rgb="FF63BE7B"/>
      </colorScale>
    </cfRule>
  </conditionalFormatting>
  <conditionalFormatting sqref="BS3:BS67">
    <cfRule type="colorScale" priority="10">
      <colorScale>
        <cfvo type="min"/>
        <cfvo type="percentile" val="50"/>
        <cfvo type="max"/>
        <color rgb="FFF8696B"/>
        <color rgb="FFFFEB84"/>
        <color rgb="FF63BE7B"/>
      </colorScale>
    </cfRule>
  </conditionalFormatting>
  <conditionalFormatting sqref="BS3:BS67">
    <cfRule type="colorScale" priority="9">
      <colorScale>
        <cfvo type="min"/>
        <cfvo type="percentile" val="50"/>
        <cfvo type="max"/>
        <color rgb="FFF8696B"/>
        <color rgb="FFFFEB84"/>
        <color rgb="FF63BE7B"/>
      </colorScale>
    </cfRule>
  </conditionalFormatting>
  <conditionalFormatting sqref="BS3:BS67">
    <cfRule type="colorScale" priority="8">
      <colorScale>
        <cfvo type="min"/>
        <cfvo type="percentile" val="50"/>
        <cfvo type="max"/>
        <color rgb="FFF8696B"/>
        <color rgb="FFFFEB84"/>
        <color rgb="FF63BE7B"/>
      </colorScale>
    </cfRule>
  </conditionalFormatting>
  <conditionalFormatting sqref="W3:W67">
    <cfRule type="colorScale" priority="7">
      <colorScale>
        <cfvo type="min"/>
        <cfvo type="percentile" val="50"/>
        <cfvo type="max"/>
        <color rgb="FFF8696B"/>
        <color rgb="FFFFEB84"/>
        <color rgb="FF63BE7B"/>
      </colorScale>
    </cfRule>
  </conditionalFormatting>
  <conditionalFormatting sqref="AT3:AT67">
    <cfRule type="colorScale" priority="6">
      <colorScale>
        <cfvo type="min"/>
        <cfvo type="percentile" val="50"/>
        <cfvo type="max"/>
        <color rgb="FFF8696B"/>
        <color rgb="FFFFEB84"/>
        <color rgb="FF63BE7B"/>
      </colorScale>
    </cfRule>
  </conditionalFormatting>
  <conditionalFormatting sqref="BP3:BP67">
    <cfRule type="colorScale" priority="5">
      <colorScale>
        <cfvo type="min"/>
        <cfvo type="percentile" val="50"/>
        <cfvo type="max"/>
        <color rgb="FFF8696B"/>
        <color rgb="FFFFEB84"/>
        <color rgb="FF63BE7B"/>
      </colorScale>
    </cfRule>
  </conditionalFormatting>
  <conditionalFormatting sqref="BP3:BP67">
    <cfRule type="colorScale" priority="4">
      <colorScale>
        <cfvo type="min"/>
        <cfvo type="percentile" val="50"/>
        <cfvo type="max"/>
        <color rgb="FFF8696B"/>
        <color rgb="FFFFEB84"/>
        <color rgb="FF63BE7B"/>
      </colorScale>
    </cfRule>
  </conditionalFormatting>
  <conditionalFormatting sqref="BQ3:BQ67">
    <cfRule type="colorScale" priority="3">
      <colorScale>
        <cfvo type="min"/>
        <cfvo type="percentile" val="50"/>
        <cfvo type="max"/>
        <color rgb="FFF8696B"/>
        <color rgb="FFFFEB84"/>
        <color rgb="FF63BE7B"/>
      </colorScale>
    </cfRule>
  </conditionalFormatting>
  <conditionalFormatting sqref="CN3:CN67">
    <cfRule type="colorScale" priority="1">
      <colorScale>
        <cfvo type="min"/>
        <cfvo type="percentile" val="50"/>
        <cfvo type="max"/>
        <color rgb="FFF8696B"/>
        <color rgb="FFFFEB84"/>
        <color rgb="FF63BE7B"/>
      </colorScale>
    </cfRule>
  </conditionalFormatting>
  <conditionalFormatting sqref="CM3:CM67">
    <cfRule type="colorScale" priority="2">
      <colorScale>
        <cfvo type="min"/>
        <cfvo type="percentile" val="50"/>
        <cfvo type="max"/>
        <color rgb="FFF8696B"/>
        <color rgb="FFFFEB84"/>
        <color rgb="FF63BE7B"/>
      </colorScale>
    </cfRule>
  </conditionalFormatting>
  <pageMargins left="0.7" right="0.7" top="0.75" bottom="0.75" header="0.3" footer="0.3"/>
  <pageSetup paperSize="8"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N189"/>
  <sheetViews>
    <sheetView showGridLines="0" zoomScale="70" zoomScaleNormal="70" workbookViewId="0">
      <pane xSplit="1" ySplit="2" topLeftCell="B3" activePane="bottomRight" state="frozen"/>
      <selection activeCell="S47" sqref="S47"/>
      <selection pane="topRight" activeCell="S47" sqref="S47"/>
      <selection pane="bottomLeft" activeCell="S47" sqref="S47"/>
      <selection pane="bottomRight" activeCell="B3" sqref="B3"/>
    </sheetView>
  </sheetViews>
  <sheetFormatPr defaultColWidth="9.08984375" defaultRowHeight="11.5" x14ac:dyDescent="0.25"/>
  <cols>
    <col min="1" max="1" width="18.36328125" style="43" bestFit="1" customWidth="1"/>
    <col min="2" max="3" width="6.36328125" style="43" bestFit="1" customWidth="1"/>
    <col min="4" max="6" width="6" style="43" bestFit="1" customWidth="1"/>
    <col min="7" max="7" width="5.7265625" style="43" bestFit="1" customWidth="1"/>
    <col min="8" max="8" width="6" style="43" bestFit="1" customWidth="1"/>
    <col min="9" max="11" width="6.36328125" style="43" bestFit="1" customWidth="1"/>
    <col min="12" max="21" width="6.36328125" style="53" bestFit="1" customWidth="1"/>
    <col min="22" max="22" width="1.6328125" style="87" customWidth="1"/>
    <col min="23" max="23" width="10.08984375" style="67" customWidth="1"/>
    <col min="24" max="24" width="2.6328125" style="54" customWidth="1"/>
    <col min="25" max="25" width="6.36328125" style="54" bestFit="1" customWidth="1"/>
    <col min="26" max="26" width="6.36328125" style="41" bestFit="1" customWidth="1"/>
    <col min="27" max="31" width="6.36328125" style="54" bestFit="1" customWidth="1"/>
    <col min="32" max="34" width="6.36328125" style="68" bestFit="1" customWidth="1"/>
    <col min="35" max="44" width="6.36328125" style="53" bestFit="1" customWidth="1"/>
    <col min="45" max="45" width="1.6328125" style="87" customWidth="1"/>
    <col min="46" max="46" width="10" style="67" customWidth="1"/>
    <col min="47" max="47" width="2.6328125" style="54" customWidth="1"/>
    <col min="48" max="48" width="6.36328125" style="41" bestFit="1" customWidth="1"/>
    <col min="49" max="57" width="6.36328125" style="54" bestFit="1" customWidth="1"/>
    <col min="58" max="66" width="6.36328125" style="53" bestFit="1" customWidth="1"/>
    <col min="67" max="67" width="1.6328125" style="87" customWidth="1"/>
    <col min="68" max="68" width="8.6328125" style="67" customWidth="1"/>
    <col min="69" max="69" width="8.08984375" style="67" customWidth="1"/>
    <col min="70" max="70" width="2.6328125" style="54" customWidth="1"/>
    <col min="71" max="71" width="7.08984375" style="54" bestFit="1" customWidth="1"/>
    <col min="72" max="72" width="7.08984375" style="41" bestFit="1" customWidth="1"/>
    <col min="73" max="77" width="8.1796875" style="54" bestFit="1" customWidth="1"/>
    <col min="78" max="80" width="6.36328125" style="54" bestFit="1" customWidth="1"/>
    <col min="81" max="88" width="6.36328125" style="53" bestFit="1" customWidth="1"/>
    <col min="89" max="89" width="6.36328125" style="53" customWidth="1"/>
    <col min="90" max="90" width="1.6328125" style="87" customWidth="1"/>
    <col min="91" max="91" width="8.90625" style="67" customWidth="1"/>
    <col min="92" max="92" width="8" style="65" customWidth="1"/>
    <col min="93" max="16384" width="9.08984375" style="43"/>
  </cols>
  <sheetData>
    <row r="1" spans="1:92" s="106" customFormat="1" ht="24" customHeight="1" x14ac:dyDescent="0.25">
      <c r="A1" s="88" t="s">
        <v>196</v>
      </c>
      <c r="B1" s="258" t="s">
        <v>241</v>
      </c>
      <c r="C1" s="240"/>
      <c r="D1" s="240"/>
      <c r="E1" s="240"/>
      <c r="F1" s="240"/>
      <c r="G1" s="240"/>
      <c r="H1" s="240"/>
      <c r="I1" s="240"/>
      <c r="J1" s="240"/>
      <c r="K1" s="240"/>
      <c r="L1" s="240"/>
      <c r="M1" s="240"/>
      <c r="N1" s="240"/>
      <c r="O1" s="240"/>
      <c r="P1" s="240"/>
      <c r="Q1" s="240"/>
      <c r="R1" s="240"/>
      <c r="S1" s="240"/>
      <c r="T1" s="240"/>
      <c r="U1" s="240"/>
      <c r="V1" s="71"/>
      <c r="W1" s="248" t="s">
        <v>302</v>
      </c>
      <c r="X1" s="73"/>
      <c r="Y1" s="259" t="s">
        <v>242</v>
      </c>
      <c r="Z1" s="260"/>
      <c r="AA1" s="260"/>
      <c r="AB1" s="260"/>
      <c r="AC1" s="260"/>
      <c r="AD1" s="260"/>
      <c r="AE1" s="260"/>
      <c r="AF1" s="260"/>
      <c r="AG1" s="260"/>
      <c r="AH1" s="260"/>
      <c r="AI1" s="260"/>
      <c r="AJ1" s="260"/>
      <c r="AK1" s="260"/>
      <c r="AL1" s="260"/>
      <c r="AM1" s="260"/>
      <c r="AN1" s="260"/>
      <c r="AO1" s="260"/>
      <c r="AP1" s="260"/>
      <c r="AQ1" s="260"/>
      <c r="AR1" s="260"/>
      <c r="AS1" s="71"/>
      <c r="AT1" s="248" t="s">
        <v>312</v>
      </c>
      <c r="AU1" s="73"/>
      <c r="AV1" s="252" t="s">
        <v>243</v>
      </c>
      <c r="AW1" s="253"/>
      <c r="AX1" s="253"/>
      <c r="AY1" s="253"/>
      <c r="AZ1" s="253"/>
      <c r="BA1" s="253"/>
      <c r="BB1" s="253"/>
      <c r="BC1" s="253"/>
      <c r="BD1" s="253"/>
      <c r="BE1" s="253"/>
      <c r="BF1" s="253"/>
      <c r="BG1" s="253"/>
      <c r="BH1" s="253"/>
      <c r="BI1" s="253"/>
      <c r="BJ1" s="253"/>
      <c r="BK1" s="253"/>
      <c r="BL1" s="253"/>
      <c r="BM1" s="253"/>
      <c r="BN1" s="253"/>
      <c r="BO1" s="71"/>
      <c r="BP1" s="250" t="s">
        <v>304</v>
      </c>
      <c r="BQ1" s="248" t="s">
        <v>305</v>
      </c>
      <c r="BR1" s="72"/>
      <c r="BS1" s="254" t="s">
        <v>244</v>
      </c>
      <c r="BT1" s="255"/>
      <c r="BU1" s="255"/>
      <c r="BV1" s="255"/>
      <c r="BW1" s="255"/>
      <c r="BX1" s="255"/>
      <c r="BY1" s="255"/>
      <c r="BZ1" s="255"/>
      <c r="CA1" s="255"/>
      <c r="CB1" s="255"/>
      <c r="CC1" s="255"/>
      <c r="CD1" s="255"/>
      <c r="CE1" s="255"/>
      <c r="CF1" s="255"/>
      <c r="CG1" s="255"/>
      <c r="CH1" s="255"/>
      <c r="CI1" s="255"/>
      <c r="CJ1" s="255"/>
      <c r="CK1" s="255"/>
      <c r="CL1" s="71"/>
      <c r="CM1" s="250" t="s">
        <v>304</v>
      </c>
      <c r="CN1" s="248" t="s">
        <v>305</v>
      </c>
    </row>
    <row r="2" spans="1:92" s="75" customFormat="1" ht="51" customHeight="1" x14ac:dyDescent="0.25">
      <c r="A2" s="70" t="s">
        <v>195</v>
      </c>
      <c r="B2" s="154">
        <v>2023</v>
      </c>
      <c r="C2" s="154">
        <v>2022</v>
      </c>
      <c r="D2" s="154">
        <v>2021</v>
      </c>
      <c r="E2" s="154">
        <v>2019</v>
      </c>
      <c r="F2" s="154">
        <v>2018</v>
      </c>
      <c r="G2" s="154">
        <v>2017</v>
      </c>
      <c r="H2" s="154">
        <v>2016</v>
      </c>
      <c r="I2" s="30">
        <v>2015</v>
      </c>
      <c r="J2" s="30">
        <v>2014</v>
      </c>
      <c r="K2" s="30">
        <v>2013</v>
      </c>
      <c r="L2" s="31">
        <v>2012</v>
      </c>
      <c r="M2" s="31">
        <v>2011</v>
      </c>
      <c r="N2" s="31">
        <v>2010</v>
      </c>
      <c r="O2" s="31">
        <v>2009</v>
      </c>
      <c r="P2" s="31">
        <v>2008</v>
      </c>
      <c r="Q2" s="31">
        <v>2007</v>
      </c>
      <c r="R2" s="31">
        <v>2006</v>
      </c>
      <c r="S2" s="31">
        <v>2005</v>
      </c>
      <c r="T2" s="31">
        <v>2004</v>
      </c>
      <c r="U2" s="31">
        <v>2003</v>
      </c>
      <c r="V2" s="74"/>
      <c r="W2" s="249"/>
      <c r="Y2" s="114">
        <v>2023</v>
      </c>
      <c r="Z2" s="31">
        <v>2022</v>
      </c>
      <c r="AA2" s="31">
        <v>2021</v>
      </c>
      <c r="AB2" s="31">
        <v>2019</v>
      </c>
      <c r="AC2" s="31">
        <v>2018</v>
      </c>
      <c r="AD2" s="31">
        <v>2017</v>
      </c>
      <c r="AE2" s="31">
        <v>2016</v>
      </c>
      <c r="AF2" s="31">
        <v>2015</v>
      </c>
      <c r="AG2" s="31">
        <v>2014</v>
      </c>
      <c r="AH2" s="31">
        <v>2013</v>
      </c>
      <c r="AI2" s="31">
        <v>2012</v>
      </c>
      <c r="AJ2" s="31">
        <v>2011</v>
      </c>
      <c r="AK2" s="31">
        <v>2010</v>
      </c>
      <c r="AL2" s="31">
        <v>2009</v>
      </c>
      <c r="AM2" s="31">
        <v>2008</v>
      </c>
      <c r="AN2" s="31">
        <v>2007</v>
      </c>
      <c r="AO2" s="31">
        <v>2006</v>
      </c>
      <c r="AP2" s="31">
        <v>2005</v>
      </c>
      <c r="AQ2" s="31">
        <v>2004</v>
      </c>
      <c r="AR2" s="31">
        <v>2003</v>
      </c>
      <c r="AS2" s="74"/>
      <c r="AT2" s="249"/>
      <c r="AV2" s="114">
        <v>2023</v>
      </c>
      <c r="AW2" s="97">
        <v>2022</v>
      </c>
      <c r="AX2" s="97">
        <v>2021</v>
      </c>
      <c r="AY2" s="97">
        <v>2019</v>
      </c>
      <c r="AZ2" s="97">
        <v>2018</v>
      </c>
      <c r="BA2" s="97">
        <v>2017</v>
      </c>
      <c r="BB2" s="97">
        <v>2016</v>
      </c>
      <c r="BC2" s="97">
        <v>2015</v>
      </c>
      <c r="BD2" s="31">
        <v>2014</v>
      </c>
      <c r="BE2" s="31">
        <v>2013</v>
      </c>
      <c r="BF2" s="31">
        <v>2012</v>
      </c>
      <c r="BG2" s="31">
        <v>2011</v>
      </c>
      <c r="BH2" s="31">
        <v>2010</v>
      </c>
      <c r="BI2" s="31">
        <v>2009</v>
      </c>
      <c r="BJ2" s="31">
        <v>2008</v>
      </c>
      <c r="BK2" s="31">
        <v>2007</v>
      </c>
      <c r="BL2" s="31">
        <v>2006</v>
      </c>
      <c r="BM2" s="31">
        <v>2005</v>
      </c>
      <c r="BN2" s="31">
        <v>2004</v>
      </c>
      <c r="BO2" s="74"/>
      <c r="BP2" s="251"/>
      <c r="BQ2" s="249"/>
      <c r="BR2" s="76"/>
      <c r="BS2" s="97">
        <v>2023</v>
      </c>
      <c r="BT2" s="97">
        <v>2022</v>
      </c>
      <c r="BU2" s="97">
        <v>2021</v>
      </c>
      <c r="BV2" s="97">
        <v>2019</v>
      </c>
      <c r="BW2" s="97">
        <v>2018</v>
      </c>
      <c r="BX2" s="97">
        <v>2017</v>
      </c>
      <c r="BY2" s="97">
        <v>2016</v>
      </c>
      <c r="BZ2" s="97">
        <v>2015</v>
      </c>
      <c r="CA2" s="31">
        <v>2014</v>
      </c>
      <c r="CB2" s="31">
        <v>2013</v>
      </c>
      <c r="CC2" s="31">
        <v>2012</v>
      </c>
      <c r="CD2" s="31">
        <v>2011</v>
      </c>
      <c r="CE2" s="31">
        <v>2010</v>
      </c>
      <c r="CF2" s="31">
        <v>2009</v>
      </c>
      <c r="CG2" s="31">
        <v>2008</v>
      </c>
      <c r="CH2" s="31">
        <v>2007</v>
      </c>
      <c r="CI2" s="31">
        <v>2006</v>
      </c>
      <c r="CJ2" s="31">
        <v>2005</v>
      </c>
      <c r="CK2" s="31">
        <v>2004</v>
      </c>
      <c r="CL2" s="74"/>
      <c r="CM2" s="251"/>
      <c r="CN2" s="249"/>
    </row>
    <row r="3" spans="1:92" ht="12" x14ac:dyDescent="0.3">
      <c r="A3" s="35" t="s">
        <v>130</v>
      </c>
      <c r="B3" s="98">
        <v>1</v>
      </c>
      <c r="C3" s="59">
        <v>3</v>
      </c>
      <c r="D3" s="59">
        <v>4</v>
      </c>
      <c r="E3" s="37">
        <v>3</v>
      </c>
      <c r="F3" s="37">
        <v>7</v>
      </c>
      <c r="G3" s="37">
        <v>13</v>
      </c>
      <c r="H3" s="37">
        <v>9</v>
      </c>
      <c r="I3" s="37">
        <v>3</v>
      </c>
      <c r="J3" s="37">
        <v>6</v>
      </c>
      <c r="K3" s="37">
        <v>1</v>
      </c>
      <c r="L3" s="37">
        <v>5</v>
      </c>
      <c r="M3" s="37">
        <v>3</v>
      </c>
      <c r="N3" s="37">
        <v>4</v>
      </c>
      <c r="O3" s="37">
        <v>7</v>
      </c>
      <c r="P3" s="37">
        <v>3</v>
      </c>
      <c r="Q3" s="37">
        <v>4</v>
      </c>
      <c r="R3" s="37">
        <v>6</v>
      </c>
      <c r="S3" s="37">
        <v>9</v>
      </c>
      <c r="T3" s="37">
        <v>17</v>
      </c>
      <c r="U3" s="37">
        <v>2</v>
      </c>
      <c r="V3" s="78"/>
      <c r="W3" s="60">
        <v>2023</v>
      </c>
      <c r="X3" s="94"/>
      <c r="Y3" s="184">
        <v>33.199270606206319</v>
      </c>
      <c r="Z3" s="107">
        <v>47.452717235619758</v>
      </c>
      <c r="AA3" s="107">
        <v>64.130628246049852</v>
      </c>
      <c r="AB3" s="107">
        <v>19.938560204259655</v>
      </c>
      <c r="AC3" s="107">
        <v>16.95034960686225</v>
      </c>
      <c r="AD3" s="107">
        <v>16.847135729923785</v>
      </c>
      <c r="AE3" s="107">
        <v>16.663896538053418</v>
      </c>
      <c r="AF3" s="107">
        <v>25.27591860734195</v>
      </c>
      <c r="AG3" s="107">
        <v>21.99860640375767</v>
      </c>
      <c r="AH3" s="107">
        <v>31.001595032573594</v>
      </c>
      <c r="AI3" s="107">
        <v>24.424598235970699</v>
      </c>
      <c r="AJ3" s="107">
        <v>31.710441858501504</v>
      </c>
      <c r="AK3" s="107">
        <v>31.095017424324379</v>
      </c>
      <c r="AL3" s="107">
        <v>23.304450669891473</v>
      </c>
      <c r="AM3" s="107">
        <v>31.332199743030205</v>
      </c>
      <c r="AN3" s="107">
        <v>27.793112175150906</v>
      </c>
      <c r="AO3" s="107">
        <v>24.718406009243331</v>
      </c>
      <c r="AP3" s="107">
        <v>25.148794998726178</v>
      </c>
      <c r="AQ3" s="107">
        <v>18.785161737687769</v>
      </c>
      <c r="AR3" s="107">
        <v>46.880983579835124</v>
      </c>
      <c r="AS3" s="80"/>
      <c r="AT3" s="60">
        <v>2021</v>
      </c>
      <c r="AU3" s="94"/>
      <c r="AV3" s="204">
        <v>-14.253446629413439</v>
      </c>
      <c r="AW3" s="108">
        <v>-16.677911010430094</v>
      </c>
      <c r="AX3" s="108">
        <v>44.192068041790193</v>
      </c>
      <c r="AY3" s="108">
        <v>2.9882105973974049</v>
      </c>
      <c r="AZ3" s="108">
        <v>0.10321387693846518</v>
      </c>
      <c r="BA3" s="108">
        <v>0.18323919187036708</v>
      </c>
      <c r="BB3" s="108">
        <v>-8.6120220692885319</v>
      </c>
      <c r="BC3" s="108">
        <v>3.2773122035842803</v>
      </c>
      <c r="BD3" s="108">
        <v>-9.002988628815924</v>
      </c>
      <c r="BE3" s="108">
        <v>6.576996796602895</v>
      </c>
      <c r="BF3" s="108">
        <v>-7.2858436225308054</v>
      </c>
      <c r="BG3" s="108">
        <v>0.61542443417712533</v>
      </c>
      <c r="BH3" s="108">
        <v>7.7905667544329056</v>
      </c>
      <c r="BI3" s="108">
        <v>-8.0277490731387324</v>
      </c>
      <c r="BJ3" s="108">
        <v>3.5390875678792995</v>
      </c>
      <c r="BK3" s="108">
        <v>3.0747061659075747</v>
      </c>
      <c r="BL3" s="108">
        <v>-0.43038898948284654</v>
      </c>
      <c r="BM3" s="108">
        <v>6.3636332610384088</v>
      </c>
      <c r="BN3" s="108">
        <v>-28.095821842147355</v>
      </c>
      <c r="BO3" s="115"/>
      <c r="BP3" s="119">
        <v>-0.72009015650677943</v>
      </c>
      <c r="BQ3" s="120">
        <v>-13.681712973628805</v>
      </c>
      <c r="BR3" s="39"/>
      <c r="BS3" s="173">
        <v>-0.30037155846397512</v>
      </c>
      <c r="BT3" s="42">
        <v>-0.26006155664719188</v>
      </c>
      <c r="BU3" s="42">
        <v>2.2164121977247406</v>
      </c>
      <c r="BV3" s="42">
        <v>0.17629197430757682</v>
      </c>
      <c r="BW3" s="42">
        <v>6.1264940576895022E-3</v>
      </c>
      <c r="BX3" s="42">
        <v>1.0996179162054087E-2</v>
      </c>
      <c r="BY3" s="42">
        <v>-0.34072043841710187</v>
      </c>
      <c r="BZ3" s="42">
        <v>0.14897817359123566</v>
      </c>
      <c r="CA3" s="42">
        <v>-0.29040404596461633</v>
      </c>
      <c r="CB3" s="42">
        <v>0.26927758373182953</v>
      </c>
      <c r="CC3" s="42">
        <v>-0.22976165564143614</v>
      </c>
      <c r="CD3" s="42">
        <v>1.9791737878098292E-2</v>
      </c>
      <c r="CE3" s="42">
        <v>0.33429523247668924</v>
      </c>
      <c r="CF3" s="42">
        <v>-0.25621402707048968</v>
      </c>
      <c r="CG3" s="42">
        <v>0.12733685762055491</v>
      </c>
      <c r="CH3" s="42">
        <v>0.12438933824283827</v>
      </c>
      <c r="CI3" s="42">
        <v>-1.7113702247151252E-2</v>
      </c>
      <c r="CJ3" s="42">
        <v>0.33875850258299112</v>
      </c>
      <c r="CK3" s="42">
        <v>-0.59930103203364071</v>
      </c>
      <c r="CL3" s="80"/>
      <c r="CM3" s="63">
        <v>7.7826644994247116E-2</v>
      </c>
      <c r="CN3" s="64">
        <v>-0.29183929023864819</v>
      </c>
    </row>
    <row r="4" spans="1:92" ht="12" x14ac:dyDescent="0.3">
      <c r="A4" s="35" t="s">
        <v>123</v>
      </c>
      <c r="B4" s="98">
        <v>2</v>
      </c>
      <c r="C4" s="59">
        <v>9</v>
      </c>
      <c r="D4" s="59">
        <v>6</v>
      </c>
      <c r="E4" s="37">
        <v>2</v>
      </c>
      <c r="F4" s="37">
        <v>1</v>
      </c>
      <c r="G4" s="37">
        <v>3</v>
      </c>
      <c r="H4" s="37">
        <v>5</v>
      </c>
      <c r="I4" s="37">
        <v>2</v>
      </c>
      <c r="J4" s="37">
        <v>2</v>
      </c>
      <c r="K4" s="37">
        <v>2</v>
      </c>
      <c r="L4" s="37">
        <v>2</v>
      </c>
      <c r="M4" s="37">
        <v>2</v>
      </c>
      <c r="N4" s="37">
        <v>6</v>
      </c>
      <c r="O4" s="37">
        <v>2</v>
      </c>
      <c r="P4" s="37">
        <v>2</v>
      </c>
      <c r="Q4" s="37">
        <v>2</v>
      </c>
      <c r="R4" s="37">
        <v>2</v>
      </c>
      <c r="S4" s="37">
        <v>1</v>
      </c>
      <c r="T4" s="37">
        <v>5</v>
      </c>
      <c r="U4" s="37">
        <v>8</v>
      </c>
      <c r="V4" s="78"/>
      <c r="W4" s="60">
        <v>2018</v>
      </c>
      <c r="X4" s="94"/>
      <c r="Y4" s="184">
        <v>29.050788657399018</v>
      </c>
      <c r="Z4" s="107">
        <v>24.255419235809203</v>
      </c>
      <c r="AA4" s="107">
        <v>53.927183971719472</v>
      </c>
      <c r="AB4" s="107">
        <v>21.171568198388321</v>
      </c>
      <c r="AC4" s="107">
        <v>20.383761904078987</v>
      </c>
      <c r="AD4" s="107">
        <v>22.786354747641202</v>
      </c>
      <c r="AE4" s="107">
        <v>22.727555298103372</v>
      </c>
      <c r="AF4" s="107">
        <v>37.24468844211092</v>
      </c>
      <c r="AG4" s="107">
        <v>28.328756046095918</v>
      </c>
      <c r="AH4" s="107">
        <v>27.64605093780558</v>
      </c>
      <c r="AI4" s="107">
        <v>35.643172163440489</v>
      </c>
      <c r="AJ4" s="107">
        <v>34.501853287644444</v>
      </c>
      <c r="AK4" s="107">
        <v>29.257233156351429</v>
      </c>
      <c r="AL4" s="107">
        <v>32.783242942992423</v>
      </c>
      <c r="AM4" s="107">
        <v>37.039986668664341</v>
      </c>
      <c r="AN4" s="107">
        <v>36.828247731475443</v>
      </c>
      <c r="AO4" s="107">
        <v>34.840457479660159</v>
      </c>
      <c r="AP4" s="107">
        <v>46.140873366132098</v>
      </c>
      <c r="AQ4" s="107">
        <v>32.688067075490146</v>
      </c>
      <c r="AR4" s="107">
        <v>30.493636885940973</v>
      </c>
      <c r="AS4" s="80"/>
      <c r="AT4" s="60">
        <v>2021</v>
      </c>
      <c r="AU4" s="94"/>
      <c r="AV4" s="204">
        <v>4.7953694215898146</v>
      </c>
      <c r="AW4" s="108">
        <v>-29.671764735910269</v>
      </c>
      <c r="AX4" s="108">
        <v>32.755615773331151</v>
      </c>
      <c r="AY4" s="108">
        <v>0.78780629430933402</v>
      </c>
      <c r="AZ4" s="108">
        <v>-2.4025928435622141</v>
      </c>
      <c r="BA4" s="108">
        <v>5.8799449537829673E-2</v>
      </c>
      <c r="BB4" s="108">
        <v>-14.517133144007548</v>
      </c>
      <c r="BC4" s="108">
        <v>8.9159323960150019</v>
      </c>
      <c r="BD4" s="108">
        <v>0.68270510829033881</v>
      </c>
      <c r="BE4" s="108">
        <v>-7.9971212256349098</v>
      </c>
      <c r="BF4" s="108">
        <v>1.1413188757960455</v>
      </c>
      <c r="BG4" s="108">
        <v>5.244620131293015</v>
      </c>
      <c r="BH4" s="108">
        <v>-3.5260097866409943</v>
      </c>
      <c r="BI4" s="108">
        <v>-4.2567437256719174</v>
      </c>
      <c r="BJ4" s="108">
        <v>0.21173893718889758</v>
      </c>
      <c r="BK4" s="108">
        <v>1.9877902518152837</v>
      </c>
      <c r="BL4" s="108">
        <v>-11.300415886471939</v>
      </c>
      <c r="BM4" s="108">
        <v>13.452806290641952</v>
      </c>
      <c r="BN4" s="108">
        <v>2.1944301895491733</v>
      </c>
      <c r="BO4" s="115"/>
      <c r="BP4" s="119">
        <v>-7.5939380449576571E-2</v>
      </c>
      <c r="BQ4" s="120">
        <v>-1.4428482285419548</v>
      </c>
      <c r="BR4" s="39"/>
      <c r="BS4" s="173">
        <v>0.19770301123100054</v>
      </c>
      <c r="BT4" s="42">
        <v>-0.55021906486848549</v>
      </c>
      <c r="BU4" s="42">
        <v>1.5471511352581175</v>
      </c>
      <c r="BV4" s="42">
        <v>3.8648719407956111E-2</v>
      </c>
      <c r="BW4" s="42">
        <v>-0.10543998240047259</v>
      </c>
      <c r="BX4" s="42">
        <v>2.5871436134063952E-3</v>
      </c>
      <c r="BY4" s="42">
        <v>-0.38977727432386489</v>
      </c>
      <c r="BZ4" s="42">
        <v>0.31473081209450915</v>
      </c>
      <c r="CA4" s="42">
        <v>2.4694489271765985E-2</v>
      </c>
      <c r="CB4" s="42">
        <v>-0.22436614757419449</v>
      </c>
      <c r="CC4" s="42">
        <v>3.3079929541198538E-2</v>
      </c>
      <c r="CD4" s="42">
        <v>0.17925892387928921</v>
      </c>
      <c r="CE4" s="42">
        <v>-0.10755524683059747</v>
      </c>
      <c r="CF4" s="42">
        <v>-0.11492292812494731</v>
      </c>
      <c r="CG4" s="42">
        <v>5.7493622485853546E-3</v>
      </c>
      <c r="CH4" s="42">
        <v>5.7054080101438309E-2</v>
      </c>
      <c r="CI4" s="42">
        <v>-0.24491118312395377</v>
      </c>
      <c r="CJ4" s="42">
        <v>0.41155098769143827</v>
      </c>
      <c r="CK4" s="42">
        <v>7.1963544320976292E-2</v>
      </c>
      <c r="CL4" s="80"/>
      <c r="CM4" s="63">
        <v>6.0367384811219255E-2</v>
      </c>
      <c r="CN4" s="64">
        <v>-4.7316370754292625E-2</v>
      </c>
    </row>
    <row r="5" spans="1:92" ht="12" x14ac:dyDescent="0.3">
      <c r="A5" s="35" t="s">
        <v>135</v>
      </c>
      <c r="B5" s="98">
        <v>3</v>
      </c>
      <c r="C5" s="59">
        <v>1</v>
      </c>
      <c r="D5" s="59">
        <v>1</v>
      </c>
      <c r="E5" s="37">
        <v>7</v>
      </c>
      <c r="F5" s="37">
        <v>8</v>
      </c>
      <c r="G5" s="37">
        <v>9</v>
      </c>
      <c r="H5" s="37">
        <v>7</v>
      </c>
      <c r="I5" s="37">
        <v>16</v>
      </c>
      <c r="J5" s="37">
        <v>3</v>
      </c>
      <c r="K5" s="37">
        <v>3</v>
      </c>
      <c r="L5" s="37">
        <v>6</v>
      </c>
      <c r="M5" s="37">
        <v>8</v>
      </c>
      <c r="N5" s="37">
        <v>11</v>
      </c>
      <c r="O5" s="37">
        <v>28</v>
      </c>
      <c r="P5" s="37">
        <v>10</v>
      </c>
      <c r="Q5" s="37">
        <v>9</v>
      </c>
      <c r="R5" s="37">
        <v>36</v>
      </c>
      <c r="S5" s="37">
        <v>19</v>
      </c>
      <c r="T5" s="37">
        <v>11</v>
      </c>
      <c r="U5" s="37">
        <v>9</v>
      </c>
      <c r="V5" s="78"/>
      <c r="W5" s="60">
        <v>2022</v>
      </c>
      <c r="X5" s="94"/>
      <c r="Y5" s="184">
        <v>25.401484182289508</v>
      </c>
      <c r="Z5" s="107">
        <v>92.549642803637511</v>
      </c>
      <c r="AA5" s="107">
        <v>198.53437263100594</v>
      </c>
      <c r="AB5" s="107">
        <v>16.330329072841401</v>
      </c>
      <c r="AC5" s="107">
        <v>16.05590543455499</v>
      </c>
      <c r="AD5" s="107">
        <v>18.203048767200624</v>
      </c>
      <c r="AE5" s="107">
        <v>20.464923872946798</v>
      </c>
      <c r="AF5" s="107">
        <v>15.173748635666824</v>
      </c>
      <c r="AG5" s="107">
        <v>26.302882376644668</v>
      </c>
      <c r="AH5" s="107">
        <v>25.838189281117966</v>
      </c>
      <c r="AI5" s="107">
        <v>21.863022297949353</v>
      </c>
      <c r="AJ5" s="107">
        <v>19.856634592078617</v>
      </c>
      <c r="AK5" s="107">
        <v>22.084760447026991</v>
      </c>
      <c r="AL5" s="107">
        <v>13.353187767304213</v>
      </c>
      <c r="AM5" s="107">
        <v>21.438767127380977</v>
      </c>
      <c r="AN5" s="107">
        <v>19.925353354182107</v>
      </c>
      <c r="AO5" s="107">
        <v>12.822979478221841</v>
      </c>
      <c r="AP5" s="107">
        <v>17.367443580144748</v>
      </c>
      <c r="AQ5" s="107">
        <v>22.67613108550534</v>
      </c>
      <c r="AR5" s="107">
        <v>26.21288219816601</v>
      </c>
      <c r="AS5" s="80"/>
      <c r="AT5" s="60">
        <v>2021</v>
      </c>
      <c r="AU5" s="94"/>
      <c r="AV5" s="204">
        <v>-67.148158621348003</v>
      </c>
      <c r="AW5" s="108">
        <v>-105.98472982736843</v>
      </c>
      <c r="AX5" s="108">
        <v>182.20404355816453</v>
      </c>
      <c r="AY5" s="108">
        <v>0.27442363828641092</v>
      </c>
      <c r="AZ5" s="108">
        <v>-2.1471433326456335</v>
      </c>
      <c r="BA5" s="108">
        <v>-2.2618751057461743</v>
      </c>
      <c r="BB5" s="108">
        <v>5.2911752372799743</v>
      </c>
      <c r="BC5" s="108">
        <v>-11.129133740977844</v>
      </c>
      <c r="BD5" s="108">
        <v>0.46469309552670168</v>
      </c>
      <c r="BE5" s="108">
        <v>3.9751669831686129</v>
      </c>
      <c r="BF5" s="108">
        <v>2.0063877058707362</v>
      </c>
      <c r="BG5" s="108">
        <v>-2.2281258549483738</v>
      </c>
      <c r="BH5" s="108">
        <v>8.7315726797227775</v>
      </c>
      <c r="BI5" s="108">
        <v>-8.085579360076764</v>
      </c>
      <c r="BJ5" s="108">
        <v>1.5134137731988702</v>
      </c>
      <c r="BK5" s="108">
        <v>7.1023738759602661</v>
      </c>
      <c r="BL5" s="108">
        <v>-4.5444641019229071</v>
      </c>
      <c r="BM5" s="108">
        <v>-5.3086875053605915</v>
      </c>
      <c r="BN5" s="108">
        <v>-3.5367511126606708</v>
      </c>
      <c r="BO5" s="115"/>
      <c r="BP5" s="119">
        <v>-4.2705158730341856E-2</v>
      </c>
      <c r="BQ5" s="120">
        <v>-0.8113980158765024</v>
      </c>
      <c r="BR5" s="39"/>
      <c r="BS5" s="173">
        <v>-0.72553665889144692</v>
      </c>
      <c r="BT5" s="42">
        <v>-0.53383566997917598</v>
      </c>
      <c r="BU5" s="42">
        <v>11.15740183467484</v>
      </c>
      <c r="BV5" s="42">
        <v>1.7091757260590645E-2</v>
      </c>
      <c r="BW5" s="42">
        <v>-0.11795514916789596</v>
      </c>
      <c r="BX5" s="42">
        <v>-0.11052448178105445</v>
      </c>
      <c r="BY5" s="42">
        <v>0.34870587119406626</v>
      </c>
      <c r="BZ5" s="42">
        <v>-0.42311460704625381</v>
      </c>
      <c r="CA5" s="42">
        <v>1.7984739196345023E-2</v>
      </c>
      <c r="CB5" s="42">
        <v>0.18182147596041487</v>
      </c>
      <c r="CC5" s="42">
        <v>0.10104369381260314</v>
      </c>
      <c r="CD5" s="42">
        <v>-0.1008897452291958</v>
      </c>
      <c r="CE5" s="42">
        <v>0.65389424846570088</v>
      </c>
      <c r="CF5" s="42">
        <v>-0.37714759025252409</v>
      </c>
      <c r="CG5" s="42">
        <v>7.5954174879474534E-2</v>
      </c>
      <c r="CH5" s="42">
        <v>0.55387859646993287</v>
      </c>
      <c r="CI5" s="42">
        <v>-0.26166568965385006</v>
      </c>
      <c r="CJ5" s="42">
        <v>-0.2341090499672549</v>
      </c>
      <c r="CK5" s="42">
        <v>-0.13492416003411178</v>
      </c>
      <c r="CL5" s="80"/>
      <c r="CM5" s="63">
        <v>0.53095124157427398</v>
      </c>
      <c r="CN5" s="64">
        <v>-3.095417015734625E-2</v>
      </c>
    </row>
    <row r="6" spans="1:92" ht="12" x14ac:dyDescent="0.3">
      <c r="A6" s="35" t="s">
        <v>121</v>
      </c>
      <c r="B6" s="98">
        <v>4</v>
      </c>
      <c r="C6" s="59">
        <v>6</v>
      </c>
      <c r="D6" s="59">
        <v>5</v>
      </c>
      <c r="E6" s="37">
        <v>5</v>
      </c>
      <c r="F6" s="37">
        <v>2</v>
      </c>
      <c r="G6" s="37">
        <v>7</v>
      </c>
      <c r="H6" s="37">
        <v>4</v>
      </c>
      <c r="I6" s="37">
        <v>5</v>
      </c>
      <c r="J6" s="37">
        <v>4</v>
      </c>
      <c r="K6" s="37">
        <v>4</v>
      </c>
      <c r="L6" s="37">
        <v>7</v>
      </c>
      <c r="M6" s="37">
        <v>4</v>
      </c>
      <c r="N6" s="37">
        <v>8</v>
      </c>
      <c r="O6" s="37">
        <v>5</v>
      </c>
      <c r="P6" s="37">
        <v>11</v>
      </c>
      <c r="Q6" s="37">
        <v>5</v>
      </c>
      <c r="R6" s="37">
        <v>5</v>
      </c>
      <c r="S6" s="37">
        <v>5</v>
      </c>
      <c r="T6" s="37">
        <v>8</v>
      </c>
      <c r="U6" s="37">
        <v>11</v>
      </c>
      <c r="V6" s="78"/>
      <c r="W6" s="60">
        <v>2018</v>
      </c>
      <c r="X6" s="94"/>
      <c r="Y6" s="184">
        <v>24.321850497277246</v>
      </c>
      <c r="Z6" s="107">
        <v>26.672838194434426</v>
      </c>
      <c r="AA6" s="107">
        <v>59.444234360715754</v>
      </c>
      <c r="AB6" s="107">
        <v>17.853090386789241</v>
      </c>
      <c r="AC6" s="107">
        <v>20.182842166869683</v>
      </c>
      <c r="AD6" s="107">
        <v>19.194747335154442</v>
      </c>
      <c r="AE6" s="107">
        <v>23.314795579852138</v>
      </c>
      <c r="AF6" s="107">
        <v>22.148403657420211</v>
      </c>
      <c r="AG6" s="107">
        <v>23.547019838534705</v>
      </c>
      <c r="AH6" s="107">
        <v>25.185326443791013</v>
      </c>
      <c r="AI6" s="107">
        <v>21.691290994672606</v>
      </c>
      <c r="AJ6" s="107">
        <v>23.512696955643669</v>
      </c>
      <c r="AK6" s="107">
        <v>26.348060246342452</v>
      </c>
      <c r="AL6" s="107">
        <v>26.330094195269609</v>
      </c>
      <c r="AM6" s="107">
        <v>21.277893523587803</v>
      </c>
      <c r="AN6" s="107">
        <v>27.000926815999623</v>
      </c>
      <c r="AO6" s="107">
        <v>26.178948273910986</v>
      </c>
      <c r="AP6" s="107">
        <v>28.527382573404765</v>
      </c>
      <c r="AQ6" s="107">
        <v>26.639101375176406</v>
      </c>
      <c r="AR6" s="107">
        <v>25.396887140312081</v>
      </c>
      <c r="AS6" s="80"/>
      <c r="AT6" s="60">
        <v>2021</v>
      </c>
      <c r="AU6" s="94"/>
      <c r="AV6" s="204">
        <v>-2.3509876971571799</v>
      </c>
      <c r="AW6" s="108">
        <v>-32.771396166281328</v>
      </c>
      <c r="AX6" s="108">
        <v>41.591143973926513</v>
      </c>
      <c r="AY6" s="108">
        <v>-2.3297517800804428</v>
      </c>
      <c r="AZ6" s="108">
        <v>0.98809483171524093</v>
      </c>
      <c r="BA6" s="108">
        <v>-4.1200482446976956</v>
      </c>
      <c r="BB6" s="108">
        <v>1.1663919224319272</v>
      </c>
      <c r="BC6" s="108">
        <v>-1.3986161811144946</v>
      </c>
      <c r="BD6" s="108">
        <v>-1.6383066052563073</v>
      </c>
      <c r="BE6" s="108">
        <v>3.4940354491184067</v>
      </c>
      <c r="BF6" s="108">
        <v>-1.8214059609710631</v>
      </c>
      <c r="BG6" s="108">
        <v>-2.8353632906987833</v>
      </c>
      <c r="BH6" s="108">
        <v>1.7966051072843214E-2</v>
      </c>
      <c r="BI6" s="108">
        <v>5.0522006716818062</v>
      </c>
      <c r="BJ6" s="108">
        <v>-5.7230332924118201</v>
      </c>
      <c r="BK6" s="108">
        <v>0.82197854208863674</v>
      </c>
      <c r="BL6" s="108">
        <v>-2.3484342994937784</v>
      </c>
      <c r="BM6" s="108">
        <v>1.8882811982283592</v>
      </c>
      <c r="BN6" s="108">
        <v>1.2422142348643241</v>
      </c>
      <c r="BO6" s="115"/>
      <c r="BP6" s="119">
        <v>-5.6580875949201845E-2</v>
      </c>
      <c r="BQ6" s="120">
        <v>-1.075036643034835</v>
      </c>
      <c r="BR6" s="39"/>
      <c r="BS6" s="173">
        <v>-8.8141639821732176E-2</v>
      </c>
      <c r="BT6" s="42">
        <v>-0.55129646329398418</v>
      </c>
      <c r="BU6" s="42">
        <v>2.3296327455275043</v>
      </c>
      <c r="BV6" s="42">
        <v>-0.11543229446171621</v>
      </c>
      <c r="BW6" s="42">
        <v>5.1477355469305097E-2</v>
      </c>
      <c r="BX6" s="42">
        <v>-0.17671389099624368</v>
      </c>
      <c r="BY6" s="42">
        <v>5.2662572909229155E-2</v>
      </c>
      <c r="BZ6" s="42">
        <v>-5.939673855566463E-2</v>
      </c>
      <c r="CA6" s="42">
        <v>-6.5050044473821123E-2</v>
      </c>
      <c r="CB6" s="42">
        <v>0.16108010583494292</v>
      </c>
      <c r="CC6" s="42">
        <v>-7.7464782725993442E-2</v>
      </c>
      <c r="CD6" s="42">
        <v>-0.10761184178984784</v>
      </c>
      <c r="CE6" s="42">
        <v>6.823390353107861E-4</v>
      </c>
      <c r="CF6" s="42">
        <v>0.23743894883584904</v>
      </c>
      <c r="CG6" s="42">
        <v>-0.21195692027210666</v>
      </c>
      <c r="CH6" s="42">
        <v>3.1398455487525956E-2</v>
      </c>
      <c r="CI6" s="42">
        <v>-8.232210906314108E-2</v>
      </c>
      <c r="CJ6" s="42">
        <v>7.0883817424410189E-2</v>
      </c>
      <c r="CK6" s="42">
        <v>4.8912066585222513E-2</v>
      </c>
      <c r="CL6" s="80"/>
      <c r="CM6" s="63">
        <v>7.6251667455528888E-2</v>
      </c>
      <c r="CN6" s="64">
        <v>-4.2329464910226933E-2</v>
      </c>
    </row>
    <row r="7" spans="1:92" ht="12" x14ac:dyDescent="0.3">
      <c r="A7" s="35" t="s">
        <v>52</v>
      </c>
      <c r="B7" s="98">
        <v>6</v>
      </c>
      <c r="C7" s="59">
        <v>13</v>
      </c>
      <c r="D7" s="59">
        <v>13</v>
      </c>
      <c r="E7" s="37">
        <v>12</v>
      </c>
      <c r="F7" s="37">
        <v>4</v>
      </c>
      <c r="G7" s="37">
        <v>6</v>
      </c>
      <c r="H7" s="37">
        <v>6</v>
      </c>
      <c r="I7" s="37">
        <v>6</v>
      </c>
      <c r="J7" s="37">
        <v>13</v>
      </c>
      <c r="K7" s="37">
        <v>23</v>
      </c>
      <c r="L7" s="37">
        <v>15</v>
      </c>
      <c r="M7" s="37">
        <v>16</v>
      </c>
      <c r="N7" s="37">
        <v>26</v>
      </c>
      <c r="O7" s="37">
        <v>21</v>
      </c>
      <c r="P7" s="37">
        <v>18</v>
      </c>
      <c r="Q7" s="37">
        <v>17</v>
      </c>
      <c r="R7" s="37">
        <v>9</v>
      </c>
      <c r="S7" s="37">
        <v>12</v>
      </c>
      <c r="T7" s="37">
        <v>25</v>
      </c>
      <c r="U7" s="37">
        <v>22</v>
      </c>
      <c r="V7" s="78"/>
      <c r="W7" s="60">
        <v>2018</v>
      </c>
      <c r="X7" s="94"/>
      <c r="Y7" s="184">
        <v>23.927532378939421</v>
      </c>
      <c r="Z7" s="107">
        <v>20.963842578042815</v>
      </c>
      <c r="AA7" s="107">
        <v>31.706526070505959</v>
      </c>
      <c r="AB7" s="107">
        <v>14.303517657230222</v>
      </c>
      <c r="AC7" s="107">
        <v>18.401892550774594</v>
      </c>
      <c r="AD7" s="107">
        <v>19.670601092648322</v>
      </c>
      <c r="AE7" s="107">
        <v>20.986373733557503</v>
      </c>
      <c r="AF7" s="107">
        <v>21.273824376774506</v>
      </c>
      <c r="AG7" s="107">
        <v>15.285048448868036</v>
      </c>
      <c r="AH7" s="107">
        <v>12.363930121331343</v>
      </c>
      <c r="AI7" s="107">
        <v>15.758441711556555</v>
      </c>
      <c r="AJ7" s="107">
        <v>16.234868489868006</v>
      </c>
      <c r="AK7" s="107">
        <v>13.77112403917376</v>
      </c>
      <c r="AL7" s="107">
        <v>15.302902090746835</v>
      </c>
      <c r="AM7" s="107">
        <v>16.634314698980042</v>
      </c>
      <c r="AN7" s="107">
        <v>17.801733205524748</v>
      </c>
      <c r="AO7" s="107">
        <v>21.902639240997527</v>
      </c>
      <c r="AP7" s="107">
        <v>23.149672443684082</v>
      </c>
      <c r="AQ7" s="107">
        <v>15.021320729023678</v>
      </c>
      <c r="AR7" s="107">
        <v>17.399983813001374</v>
      </c>
      <c r="AS7" s="80"/>
      <c r="AT7" s="60">
        <v>2021</v>
      </c>
      <c r="AU7" s="94"/>
      <c r="AV7" s="204">
        <v>2.9636898008966064</v>
      </c>
      <c r="AW7" s="108">
        <v>-10.742683492463144</v>
      </c>
      <c r="AX7" s="108">
        <v>17.403008413275735</v>
      </c>
      <c r="AY7" s="108">
        <v>-4.0983748935443725</v>
      </c>
      <c r="AZ7" s="108">
        <v>-1.2687085418737283</v>
      </c>
      <c r="BA7" s="108">
        <v>-1.3157726409091808</v>
      </c>
      <c r="BB7" s="108">
        <v>-0.28745064321700298</v>
      </c>
      <c r="BC7" s="108">
        <v>5.9887759279064703</v>
      </c>
      <c r="BD7" s="108">
        <v>2.9211183275366928</v>
      </c>
      <c r="BE7" s="108">
        <v>-3.3945115902252123</v>
      </c>
      <c r="BF7" s="108">
        <v>-0.47642677831145086</v>
      </c>
      <c r="BG7" s="108">
        <v>2.4637444506942465</v>
      </c>
      <c r="BH7" s="108">
        <v>-1.5317780515730757</v>
      </c>
      <c r="BI7" s="108">
        <v>-1.3314126082332063</v>
      </c>
      <c r="BJ7" s="108">
        <v>-1.1674185065447062</v>
      </c>
      <c r="BK7" s="108">
        <v>-4.1009060354727787</v>
      </c>
      <c r="BL7" s="108">
        <v>-1.2470332026865556</v>
      </c>
      <c r="BM7" s="108">
        <v>8.1283517146604041</v>
      </c>
      <c r="BN7" s="108">
        <v>-2.3786630839776954</v>
      </c>
      <c r="BO7" s="115"/>
      <c r="BP7" s="205">
        <v>0.34355518768094978</v>
      </c>
      <c r="BQ7" s="206">
        <v>6.5275485659380479</v>
      </c>
      <c r="BR7" s="39"/>
      <c r="BS7" s="173">
        <v>0.14137149665494664</v>
      </c>
      <c r="BT7" s="42">
        <v>-0.33881616259613512</v>
      </c>
      <c r="BU7" s="42">
        <v>1.2166943006833546</v>
      </c>
      <c r="BV7" s="42">
        <v>-0.2227148583894899</v>
      </c>
      <c r="BW7" s="42">
        <v>-6.4497700700559379E-2</v>
      </c>
      <c r="BX7" s="42">
        <v>-6.2696521924854642E-2</v>
      </c>
      <c r="BY7" s="42">
        <v>-1.3511940219400498E-2</v>
      </c>
      <c r="BZ7" s="42">
        <v>0.39180614624417376</v>
      </c>
      <c r="CA7" s="42">
        <v>0.23626131002608308</v>
      </c>
      <c r="CB7" s="42">
        <v>-0.21540909008381359</v>
      </c>
      <c r="CC7" s="42">
        <v>-2.9345896987633902E-2</v>
      </c>
      <c r="CD7" s="42">
        <v>0.17890656156213569</v>
      </c>
      <c r="CE7" s="42">
        <v>-0.10009722616596306</v>
      </c>
      <c r="CF7" s="42">
        <v>-8.0040123823967524E-2</v>
      </c>
      <c r="CG7" s="42">
        <v>-6.5578923864694216E-2</v>
      </c>
      <c r="CH7" s="42">
        <v>-0.18723341924002801</v>
      </c>
      <c r="CI7" s="42">
        <v>-5.3868287152667005E-2</v>
      </c>
      <c r="CJ7" s="42">
        <v>0.54112097473260667</v>
      </c>
      <c r="CK7" s="42">
        <v>-0.13670490211607811</v>
      </c>
      <c r="CL7" s="80"/>
      <c r="CM7" s="63">
        <v>5.9770828244106067E-2</v>
      </c>
      <c r="CN7" s="64">
        <v>0.37514681830109664</v>
      </c>
    </row>
    <row r="8" spans="1:92" ht="12" x14ac:dyDescent="0.3">
      <c r="A8" s="35" t="s">
        <v>64</v>
      </c>
      <c r="B8" s="98">
        <v>9</v>
      </c>
      <c r="C8" s="59">
        <v>20</v>
      </c>
      <c r="D8" s="59">
        <v>7</v>
      </c>
      <c r="E8" s="37">
        <v>19</v>
      </c>
      <c r="F8" s="37">
        <v>19</v>
      </c>
      <c r="G8" s="37">
        <v>20</v>
      </c>
      <c r="H8" s="37">
        <v>23</v>
      </c>
      <c r="I8" s="37">
        <v>25</v>
      </c>
      <c r="J8" s="37">
        <v>24</v>
      </c>
      <c r="K8" s="37">
        <v>21</v>
      </c>
      <c r="L8" s="37">
        <v>23</v>
      </c>
      <c r="M8" s="37">
        <v>31</v>
      </c>
      <c r="N8" s="37">
        <v>30</v>
      </c>
      <c r="O8" s="37">
        <v>11</v>
      </c>
      <c r="P8" s="37">
        <v>23</v>
      </c>
      <c r="Q8" s="37">
        <v>20</v>
      </c>
      <c r="R8" s="37">
        <v>17</v>
      </c>
      <c r="S8" s="37">
        <v>27</v>
      </c>
      <c r="T8" s="37">
        <v>22</v>
      </c>
      <c r="U8" s="37">
        <v>21</v>
      </c>
      <c r="V8" s="78"/>
      <c r="W8" s="60">
        <v>2021</v>
      </c>
      <c r="X8" s="94"/>
      <c r="Y8" s="184">
        <v>18.029070873889403</v>
      </c>
      <c r="Z8" s="107">
        <v>16.88940369105428</v>
      </c>
      <c r="AA8" s="107">
        <v>51.165457634145987</v>
      </c>
      <c r="AB8" s="107">
        <v>11.288304529388625</v>
      </c>
      <c r="AC8" s="107">
        <v>12.311273654580095</v>
      </c>
      <c r="AD8" s="107">
        <v>13.314034055712039</v>
      </c>
      <c r="AE8" s="107">
        <v>12.487922706586613</v>
      </c>
      <c r="AF8" s="107">
        <v>12.762668581039394</v>
      </c>
      <c r="AG8" s="107">
        <v>12.58386623023825</v>
      </c>
      <c r="AH8" s="107">
        <v>12.599781880306494</v>
      </c>
      <c r="AI8" s="107">
        <v>12.574868249211427</v>
      </c>
      <c r="AJ8" s="107">
        <v>11.649921196402996</v>
      </c>
      <c r="AK8" s="107">
        <v>12.312153689950227</v>
      </c>
      <c r="AL8" s="107">
        <v>19.384503202329693</v>
      </c>
      <c r="AM8" s="107">
        <v>14.407967623868911</v>
      </c>
      <c r="AN8" s="107">
        <v>15.429132710665657</v>
      </c>
      <c r="AO8" s="107">
        <v>16.386394255899855</v>
      </c>
      <c r="AP8" s="107">
        <v>15.870252269324881</v>
      </c>
      <c r="AQ8" s="107">
        <v>15.846541281973172</v>
      </c>
      <c r="AR8" s="107">
        <v>17.522759248424926</v>
      </c>
      <c r="AS8" s="80"/>
      <c r="AT8" s="60">
        <v>2021</v>
      </c>
      <c r="AU8" s="94"/>
      <c r="AV8" s="204">
        <v>1.1396671828351224</v>
      </c>
      <c r="AW8" s="108">
        <v>-34.276053943091711</v>
      </c>
      <c r="AX8" s="108">
        <v>39.877153104757362</v>
      </c>
      <c r="AY8" s="108">
        <v>-1.0229691251914694</v>
      </c>
      <c r="AZ8" s="108">
        <v>-1.002760401131944</v>
      </c>
      <c r="BA8" s="108">
        <v>0.82611134912542639</v>
      </c>
      <c r="BB8" s="108">
        <v>-0.27474587445278154</v>
      </c>
      <c r="BC8" s="108">
        <v>0.17880235080114382</v>
      </c>
      <c r="BD8" s="108">
        <v>-1.5915650068244247E-2</v>
      </c>
      <c r="BE8" s="108">
        <v>2.4913631095067501E-2</v>
      </c>
      <c r="BF8" s="108">
        <v>0.92494705280843093</v>
      </c>
      <c r="BG8" s="108">
        <v>-0.66223249354723102</v>
      </c>
      <c r="BH8" s="108">
        <v>-7.072349512379466</v>
      </c>
      <c r="BI8" s="108">
        <v>4.9765355784607817</v>
      </c>
      <c r="BJ8" s="108">
        <v>-1.0211650867967457</v>
      </c>
      <c r="BK8" s="108">
        <v>-0.95726154523419815</v>
      </c>
      <c r="BL8" s="108">
        <v>0.5161419865749739</v>
      </c>
      <c r="BM8" s="108">
        <v>2.3710987351709178E-2</v>
      </c>
      <c r="BN8" s="108">
        <v>-1.6762179664517536</v>
      </c>
      <c r="BO8" s="115"/>
      <c r="BP8" s="205">
        <v>2.6647980287604043E-2</v>
      </c>
      <c r="BQ8" s="206">
        <v>0.50631162546447683</v>
      </c>
      <c r="BR8" s="39"/>
      <c r="BS8" s="173">
        <v>6.7478236868644625E-2</v>
      </c>
      <c r="BT8" s="42">
        <v>-0.6699061344897872</v>
      </c>
      <c r="BU8" s="42">
        <v>3.5326078421200346</v>
      </c>
      <c r="BV8" s="42">
        <v>-8.3092062924854271E-2</v>
      </c>
      <c r="BW8" s="42">
        <v>-7.5316045980950097E-2</v>
      </c>
      <c r="BX8" s="42">
        <v>6.6152823694985097E-2</v>
      </c>
      <c r="BY8" s="42">
        <v>-2.1527306198403706E-2</v>
      </c>
      <c r="BZ8" s="42">
        <v>1.4208856604935427E-2</v>
      </c>
      <c r="CA8" s="42">
        <v>-1.2631686976359857E-3</v>
      </c>
      <c r="CB8" s="42">
        <v>1.9812240256775748E-3</v>
      </c>
      <c r="CC8" s="42">
        <v>7.9395133856700717E-2</v>
      </c>
      <c r="CD8" s="42">
        <v>-5.3786893034626138E-2</v>
      </c>
      <c r="CE8" s="42">
        <v>-0.36484553865324176</v>
      </c>
      <c r="CF8" s="42">
        <v>0.34540163528799295</v>
      </c>
      <c r="CG8" s="42">
        <v>-6.6184218254267013E-2</v>
      </c>
      <c r="CH8" s="42">
        <v>-5.8418071131758564E-2</v>
      </c>
      <c r="CI8" s="42">
        <v>3.2522607568917339E-2</v>
      </c>
      <c r="CJ8" s="42">
        <v>1.4962878605366825E-3</v>
      </c>
      <c r="CK8" s="42">
        <v>-9.5659475924285364E-2</v>
      </c>
      <c r="CL8" s="80"/>
      <c r="CM8" s="63">
        <v>0.13953924908413759</v>
      </c>
      <c r="CN8" s="64">
        <v>2.8894514744302491E-2</v>
      </c>
    </row>
    <row r="9" spans="1:92" ht="12" x14ac:dyDescent="0.3">
      <c r="A9" s="35" t="s">
        <v>103</v>
      </c>
      <c r="B9" s="98">
        <v>10</v>
      </c>
      <c r="C9" s="59">
        <v>22</v>
      </c>
      <c r="D9" s="59">
        <v>33</v>
      </c>
      <c r="E9" s="37">
        <v>27</v>
      </c>
      <c r="F9" s="37">
        <v>15</v>
      </c>
      <c r="G9" s="37">
        <v>18</v>
      </c>
      <c r="H9" s="37">
        <v>20</v>
      </c>
      <c r="I9" s="37">
        <v>21</v>
      </c>
      <c r="J9" s="37">
        <v>11</v>
      </c>
      <c r="K9" s="37">
        <v>32</v>
      </c>
      <c r="L9" s="37">
        <v>46</v>
      </c>
      <c r="M9" s="37">
        <v>41</v>
      </c>
      <c r="N9" s="37">
        <v>32</v>
      </c>
      <c r="O9" s="37">
        <v>35</v>
      </c>
      <c r="P9" s="37">
        <v>14</v>
      </c>
      <c r="Q9" s="37">
        <v>27</v>
      </c>
      <c r="R9" s="37">
        <v>26</v>
      </c>
      <c r="S9" s="37">
        <v>37</v>
      </c>
      <c r="T9" s="37">
        <v>33</v>
      </c>
      <c r="U9" s="37">
        <v>35</v>
      </c>
      <c r="V9" s="78"/>
      <c r="W9" s="60">
        <v>2023</v>
      </c>
      <c r="X9" s="94"/>
      <c r="Y9" s="184">
        <v>18.01398890724175</v>
      </c>
      <c r="Z9" s="107">
        <v>16.310724987687312</v>
      </c>
      <c r="AA9" s="107">
        <v>15.240942516648714</v>
      </c>
      <c r="AB9" s="107">
        <v>9.0167984731447852</v>
      </c>
      <c r="AC9" s="107">
        <v>12.886058872039994</v>
      </c>
      <c r="AD9" s="107">
        <v>15.234225265354453</v>
      </c>
      <c r="AE9" s="107">
        <v>13.282360549355626</v>
      </c>
      <c r="AF9" s="107">
        <v>13.59646656971141</v>
      </c>
      <c r="AG9" s="107">
        <v>16.22712886787258</v>
      </c>
      <c r="AH9" s="107">
        <v>10.276181025648219</v>
      </c>
      <c r="AI9" s="107">
        <v>8.4704534242854361</v>
      </c>
      <c r="AJ9" s="107">
        <v>9.5478638149349173</v>
      </c>
      <c r="AK9" s="107">
        <v>12.08341505584885</v>
      </c>
      <c r="AL9" s="107">
        <v>11.2214429585402</v>
      </c>
      <c r="AM9" s="107">
        <v>17.795497865794388</v>
      </c>
      <c r="AN9" s="107">
        <v>12.94172288693629</v>
      </c>
      <c r="AO9" s="107">
        <v>14.275690288154491</v>
      </c>
      <c r="AP9" s="107">
        <v>11.335352060698463</v>
      </c>
      <c r="AQ9" s="107">
        <v>13.161175227477294</v>
      </c>
      <c r="AR9" s="107">
        <v>12.079161527492163</v>
      </c>
      <c r="AS9" s="80"/>
      <c r="AT9" s="60">
        <v>2023</v>
      </c>
      <c r="AU9" s="94"/>
      <c r="AV9" s="204">
        <v>1.7032639195544377</v>
      </c>
      <c r="AW9" s="108">
        <v>1.0697824710385984</v>
      </c>
      <c r="AX9" s="108">
        <v>6.2241440435039284</v>
      </c>
      <c r="AY9" s="108">
        <v>-3.869260398895209</v>
      </c>
      <c r="AZ9" s="108">
        <v>-2.3481663933144592</v>
      </c>
      <c r="BA9" s="108">
        <v>1.9518647159988269</v>
      </c>
      <c r="BB9" s="108">
        <v>-0.3141060203557835</v>
      </c>
      <c r="BC9" s="108">
        <v>-2.6306622981611696</v>
      </c>
      <c r="BD9" s="108">
        <v>5.9509478422243607</v>
      </c>
      <c r="BE9" s="108">
        <v>1.8057276013627828</v>
      </c>
      <c r="BF9" s="108">
        <v>-1.0774103906494812</v>
      </c>
      <c r="BG9" s="108">
        <v>-2.5355512409139322</v>
      </c>
      <c r="BH9" s="108">
        <v>0.86197209730864977</v>
      </c>
      <c r="BI9" s="108">
        <v>-6.5740549072541885</v>
      </c>
      <c r="BJ9" s="108">
        <v>4.8537749788580982</v>
      </c>
      <c r="BK9" s="108">
        <v>-1.3339674012182012</v>
      </c>
      <c r="BL9" s="108">
        <v>2.9403382274560279</v>
      </c>
      <c r="BM9" s="108">
        <v>-1.8258231667788305</v>
      </c>
      <c r="BN9" s="108">
        <v>1.0820136999851311</v>
      </c>
      <c r="BO9" s="115"/>
      <c r="BP9" s="205">
        <v>0.31235933577629404</v>
      </c>
      <c r="BQ9" s="206">
        <v>5.9348273797495867</v>
      </c>
      <c r="BR9" s="39"/>
      <c r="BS9" s="173">
        <v>0.10442600931842105</v>
      </c>
      <c r="BT9" s="42"/>
      <c r="BU9" s="42">
        <v>0.69028314895155196</v>
      </c>
      <c r="BV9" s="42">
        <v>-0.30026716758920613</v>
      </c>
      <c r="BW9" s="42">
        <v>-0.15413756541034218</v>
      </c>
      <c r="BX9" s="42">
        <v>0.14695164377942738</v>
      </c>
      <c r="BY9" s="42">
        <v>-2.3102033071997652E-2</v>
      </c>
      <c r="BZ9" s="42">
        <v>-0.16211508022035304</v>
      </c>
      <c r="CA9" s="42">
        <v>0.57910111036108147</v>
      </c>
      <c r="CB9" s="42">
        <v>0.2131795679538977</v>
      </c>
      <c r="CC9" s="42">
        <v>-0.11284308317889691</v>
      </c>
      <c r="CD9" s="42">
        <v>-0.20983730420537239</v>
      </c>
      <c r="CE9" s="42">
        <v>7.6814728773596519E-2</v>
      </c>
      <c r="CF9" s="42">
        <v>-0.3694223649617866</v>
      </c>
      <c r="CG9" s="42">
        <v>0.37504859447714067</v>
      </c>
      <c r="CH9" s="42">
        <v>-9.3443285353779659E-2</v>
      </c>
      <c r="CI9" s="42">
        <v>0.25939540401666616</v>
      </c>
      <c r="CJ9" s="42">
        <v>-0.13872797339305698</v>
      </c>
      <c r="CK9" s="42">
        <v>8.9576888058204185E-2</v>
      </c>
      <c r="CL9" s="80"/>
      <c r="CM9" s="63">
        <v>5.3937846572510863E-2</v>
      </c>
      <c r="CN9" s="64">
        <v>0.49132776031199876</v>
      </c>
    </row>
    <row r="10" spans="1:92" ht="12" x14ac:dyDescent="0.3">
      <c r="A10" s="35" t="s">
        <v>127</v>
      </c>
      <c r="B10" s="98">
        <v>11</v>
      </c>
      <c r="C10" s="59">
        <v>34</v>
      </c>
      <c r="D10" s="59"/>
      <c r="E10" s="37">
        <v>24</v>
      </c>
      <c r="F10" s="37">
        <v>37</v>
      </c>
      <c r="G10" s="37">
        <v>31</v>
      </c>
      <c r="H10" s="37">
        <v>38</v>
      </c>
      <c r="I10" s="37">
        <v>54</v>
      </c>
      <c r="J10" s="37">
        <v>46</v>
      </c>
      <c r="K10" s="37">
        <v>47</v>
      </c>
      <c r="L10" s="37">
        <v>49</v>
      </c>
      <c r="M10" s="37">
        <v>44</v>
      </c>
      <c r="N10" s="37">
        <v>19</v>
      </c>
      <c r="O10" s="37">
        <v>25</v>
      </c>
      <c r="P10" s="37">
        <v>36</v>
      </c>
      <c r="Q10" s="37">
        <v>38</v>
      </c>
      <c r="R10" s="37">
        <v>45</v>
      </c>
      <c r="S10" s="37">
        <v>50</v>
      </c>
      <c r="T10" s="37">
        <v>57</v>
      </c>
      <c r="U10" s="37">
        <v>33</v>
      </c>
      <c r="V10" s="78"/>
      <c r="W10" s="60">
        <v>2023</v>
      </c>
      <c r="X10" s="94"/>
      <c r="Y10" s="184">
        <v>17.955146704058606</v>
      </c>
      <c r="Z10" s="107">
        <v>11.999270782007219</v>
      </c>
      <c r="AA10" s="107"/>
      <c r="AB10" s="107">
        <v>9.4687184634395898</v>
      </c>
      <c r="AC10" s="107">
        <v>8.0947627195582168</v>
      </c>
      <c r="AD10" s="107">
        <v>9.8825859064422854</v>
      </c>
      <c r="AE10" s="107">
        <v>8.6800731096647468</v>
      </c>
      <c r="AF10" s="107">
        <v>6.7608346785391706</v>
      </c>
      <c r="AG10" s="107">
        <v>8.1560169632571142</v>
      </c>
      <c r="AH10" s="107">
        <v>8.603814229441058</v>
      </c>
      <c r="AI10" s="107">
        <v>8.0368672367333858</v>
      </c>
      <c r="AJ10" s="107">
        <v>9.4765996202848797</v>
      </c>
      <c r="AK10" s="107">
        <v>15.838134056915123</v>
      </c>
      <c r="AL10" s="107">
        <v>13.873440227030105</v>
      </c>
      <c r="AM10" s="107">
        <v>10.734210151014107</v>
      </c>
      <c r="AN10" s="107">
        <v>9.8317849103455774</v>
      </c>
      <c r="AO10" s="107">
        <v>10.197282101964296</v>
      </c>
      <c r="AP10" s="107">
        <v>8.188773079363612</v>
      </c>
      <c r="AQ10" s="107">
        <v>7.2840635144562427</v>
      </c>
      <c r="AR10" s="107">
        <v>12.760089127391939</v>
      </c>
      <c r="AS10" s="80"/>
      <c r="AT10" s="60">
        <v>2023</v>
      </c>
      <c r="AU10" s="94"/>
      <c r="AV10" s="204">
        <v>5.9558759220513871</v>
      </c>
      <c r="AW10" s="108">
        <v>11.999270782007219</v>
      </c>
      <c r="AX10" s="108">
        <v>-9.4687184634395898</v>
      </c>
      <c r="AY10" s="108">
        <v>1.373955743881373</v>
      </c>
      <c r="AZ10" s="108">
        <v>-1.7878231868840686</v>
      </c>
      <c r="BA10" s="108">
        <v>1.2025127967775386</v>
      </c>
      <c r="BB10" s="108">
        <v>1.9192384311255761</v>
      </c>
      <c r="BC10" s="108">
        <v>-1.3951822847179436</v>
      </c>
      <c r="BD10" s="108">
        <v>-0.44779726618394378</v>
      </c>
      <c r="BE10" s="108">
        <v>0.56694699270767224</v>
      </c>
      <c r="BF10" s="108">
        <v>-1.4397323835514939</v>
      </c>
      <c r="BG10" s="108">
        <v>-6.3615344366302438</v>
      </c>
      <c r="BH10" s="108">
        <v>1.9646938298850181</v>
      </c>
      <c r="BI10" s="108">
        <v>3.1392300760159983</v>
      </c>
      <c r="BJ10" s="108">
        <v>0.90242524066852958</v>
      </c>
      <c r="BK10" s="108">
        <v>-0.36549719161871863</v>
      </c>
      <c r="BL10" s="108">
        <v>2.0085090226006841</v>
      </c>
      <c r="BM10" s="108">
        <v>0.90470956490736931</v>
      </c>
      <c r="BN10" s="108">
        <v>-5.4760256129356968</v>
      </c>
      <c r="BO10" s="115"/>
      <c r="BP10" s="205">
        <v>0.27342408298245613</v>
      </c>
      <c r="BQ10" s="206">
        <v>5.1950575766666667</v>
      </c>
      <c r="BR10" s="39"/>
      <c r="BS10" s="173">
        <v>0.49635315597529139</v>
      </c>
      <c r="BT10" s="42" t="e">
        <v>#DIV/0!</v>
      </c>
      <c r="BU10" s="42">
        <v>-1</v>
      </c>
      <c r="BV10" s="42">
        <v>0.1697339120962349</v>
      </c>
      <c r="BW10" s="42">
        <v>-0.18090641496155557</v>
      </c>
      <c r="BX10" s="42">
        <v>0.1385371737754848</v>
      </c>
      <c r="BY10" s="42">
        <v>0.28387595946071409</v>
      </c>
      <c r="BZ10" s="42">
        <v>-0.17106171934208136</v>
      </c>
      <c r="CA10" s="42">
        <v>-5.2046366209493877E-2</v>
      </c>
      <c r="CB10" s="42">
        <v>7.0543282103302518E-2</v>
      </c>
      <c r="CC10" s="42">
        <v>-0.15192499854797215</v>
      </c>
      <c r="CD10" s="42">
        <v>-0.40165933775846019</v>
      </c>
      <c r="CE10" s="42">
        <v>0.14161547516218342</v>
      </c>
      <c r="CF10" s="42">
        <v>0.29245096116544933</v>
      </c>
      <c r="CG10" s="42">
        <v>9.1786511696258177E-2</v>
      </c>
      <c r="CH10" s="42">
        <v>-3.5842608644543916E-2</v>
      </c>
      <c r="CI10" s="42">
        <v>0.24527594099075634</v>
      </c>
      <c r="CJ10" s="42">
        <v>0.12420396432730807</v>
      </c>
      <c r="CK10" s="42">
        <v>-0.42915261470865229</v>
      </c>
      <c r="CL10" s="80"/>
      <c r="CM10" s="63" t="e">
        <v>#DIV/0!</v>
      </c>
      <c r="CN10" s="64">
        <v>0.4071333299321942</v>
      </c>
    </row>
    <row r="11" spans="1:92" ht="12" x14ac:dyDescent="0.3">
      <c r="A11" s="35" t="s">
        <v>126</v>
      </c>
      <c r="B11" s="98">
        <v>12</v>
      </c>
      <c r="C11" s="59">
        <v>23</v>
      </c>
      <c r="D11" s="59"/>
      <c r="E11" s="37">
        <v>23</v>
      </c>
      <c r="F11" s="37">
        <v>27</v>
      </c>
      <c r="G11" s="37">
        <v>30</v>
      </c>
      <c r="H11" s="37">
        <v>10</v>
      </c>
      <c r="I11" s="37">
        <v>24</v>
      </c>
      <c r="J11" s="37">
        <v>27</v>
      </c>
      <c r="K11" s="37">
        <v>37</v>
      </c>
      <c r="L11" s="37">
        <v>4</v>
      </c>
      <c r="M11" s="37">
        <v>22</v>
      </c>
      <c r="N11" s="37">
        <v>10</v>
      </c>
      <c r="O11" s="37">
        <v>4</v>
      </c>
      <c r="P11" s="37">
        <v>41</v>
      </c>
      <c r="Q11" s="37">
        <v>39</v>
      </c>
      <c r="R11" s="37">
        <v>20</v>
      </c>
      <c r="S11" s="37">
        <v>56</v>
      </c>
      <c r="T11" s="37">
        <v>40</v>
      </c>
      <c r="U11" s="37">
        <v>25</v>
      </c>
      <c r="V11" s="78"/>
      <c r="W11" s="60">
        <v>2012</v>
      </c>
      <c r="X11" s="94"/>
      <c r="Y11" s="184">
        <v>16.96828884130041</v>
      </c>
      <c r="Z11" s="107">
        <v>15.789113157791375</v>
      </c>
      <c r="AA11" s="107"/>
      <c r="AB11" s="107">
        <v>9.6951785595056137</v>
      </c>
      <c r="AC11" s="107">
        <v>10.150116853156826</v>
      </c>
      <c r="AD11" s="107">
        <v>9.9453324740284135</v>
      </c>
      <c r="AE11" s="107">
        <v>16.254924951679982</v>
      </c>
      <c r="AF11" s="107">
        <v>13.288395086037724</v>
      </c>
      <c r="AG11" s="107">
        <v>11.685664998198593</v>
      </c>
      <c r="AH11" s="107">
        <v>9.5779801290372912</v>
      </c>
      <c r="AI11" s="107">
        <v>29.724278987315714</v>
      </c>
      <c r="AJ11" s="107">
        <v>15.357555291564504</v>
      </c>
      <c r="AK11" s="107">
        <v>22.657207434924509</v>
      </c>
      <c r="AL11" s="107">
        <v>29.952457855455496</v>
      </c>
      <c r="AM11" s="107">
        <v>9.4846781987961517</v>
      </c>
      <c r="AN11" s="107">
        <v>9.6863190935068033</v>
      </c>
      <c r="AO11" s="107">
        <v>16.004546588082636</v>
      </c>
      <c r="AP11" s="107">
        <v>7.3990930107127442</v>
      </c>
      <c r="AQ11" s="107">
        <v>10.47156513840641</v>
      </c>
      <c r="AR11" s="107">
        <v>16.672099180473499</v>
      </c>
      <c r="AS11" s="80"/>
      <c r="AT11" s="60">
        <v>2009</v>
      </c>
      <c r="AU11" s="94"/>
      <c r="AV11" s="204">
        <v>1.179175683509035</v>
      </c>
      <c r="AW11" s="108">
        <v>15.789113157791375</v>
      </c>
      <c r="AX11" s="108">
        <v>-9.6951785595056137</v>
      </c>
      <c r="AY11" s="108">
        <v>-0.45493829365121208</v>
      </c>
      <c r="AZ11" s="108">
        <v>0.2047843791284123</v>
      </c>
      <c r="BA11" s="108">
        <v>-6.3095924776515684</v>
      </c>
      <c r="BB11" s="108">
        <v>2.9665298656422578</v>
      </c>
      <c r="BC11" s="108">
        <v>1.6027300878391308</v>
      </c>
      <c r="BD11" s="108">
        <v>2.1076848691613019</v>
      </c>
      <c r="BE11" s="108">
        <v>-20.146298858278421</v>
      </c>
      <c r="BF11" s="108">
        <v>14.36672369575121</v>
      </c>
      <c r="BG11" s="108">
        <v>-7.2996521433600048</v>
      </c>
      <c r="BH11" s="108">
        <v>-7.2952504205309872</v>
      </c>
      <c r="BI11" s="108">
        <v>20.467779656659346</v>
      </c>
      <c r="BJ11" s="108">
        <v>-0.20164089471065161</v>
      </c>
      <c r="BK11" s="108">
        <v>-6.318227494575833</v>
      </c>
      <c r="BL11" s="108">
        <v>8.605453577369893</v>
      </c>
      <c r="BM11" s="108">
        <v>-3.0724721276936657</v>
      </c>
      <c r="BN11" s="108">
        <v>-6.2005340420670887</v>
      </c>
      <c r="BO11" s="115"/>
      <c r="BP11" s="205">
        <v>1.5588929517206099E-2</v>
      </c>
      <c r="BQ11" s="206">
        <v>0.29618966082691145</v>
      </c>
      <c r="BR11" s="39"/>
      <c r="BS11" s="173">
        <v>7.4682831880722444E-2</v>
      </c>
      <c r="BT11" s="42"/>
      <c r="BU11" s="42">
        <v>-1</v>
      </c>
      <c r="BV11" s="42">
        <v>-4.4820990756349821E-2</v>
      </c>
      <c r="BW11" s="42">
        <v>2.0591003836542665E-2</v>
      </c>
      <c r="BX11" s="42">
        <v>-0.38816497131839778</v>
      </c>
      <c r="BY11" s="42">
        <v>0.2232421482379936</v>
      </c>
      <c r="BZ11" s="42">
        <v>0.13715351998249137</v>
      </c>
      <c r="CA11" s="42">
        <v>0.22005525598988185</v>
      </c>
      <c r="CB11" s="42">
        <v>-0.67777249927157135</v>
      </c>
      <c r="CC11" s="42">
        <v>0.9354824659913461</v>
      </c>
      <c r="CD11" s="42">
        <v>-0.32217792789892097</v>
      </c>
      <c r="CE11" s="42">
        <v>-0.24356099441776669</v>
      </c>
      <c r="CF11" s="42">
        <v>2.1579835633492794</v>
      </c>
      <c r="CG11" s="42">
        <v>-2.0817081572898077E-2</v>
      </c>
      <c r="CH11" s="42">
        <v>-0.39477703787500829</v>
      </c>
      <c r="CI11" s="42">
        <v>1.1630416815832052</v>
      </c>
      <c r="CJ11" s="42">
        <v>-0.29341097410785366</v>
      </c>
      <c r="CK11" s="42">
        <v>-0.37191081788484115</v>
      </c>
      <c r="CL11" s="80"/>
      <c r="CM11" s="63">
        <v>6.526773198599195E-2</v>
      </c>
      <c r="CN11" s="64">
        <v>1.7765588941182076E-2</v>
      </c>
    </row>
    <row r="12" spans="1:92" ht="12" x14ac:dyDescent="0.3">
      <c r="A12" s="35" t="s">
        <v>54</v>
      </c>
      <c r="B12" s="98">
        <v>13</v>
      </c>
      <c r="C12" s="59">
        <v>16</v>
      </c>
      <c r="D12" s="59"/>
      <c r="E12" s="37">
        <v>14</v>
      </c>
      <c r="F12" s="37">
        <v>18</v>
      </c>
      <c r="G12" s="37">
        <v>14</v>
      </c>
      <c r="H12" s="37">
        <v>15</v>
      </c>
      <c r="I12" s="37">
        <v>11</v>
      </c>
      <c r="J12" s="37">
        <v>23</v>
      </c>
      <c r="K12" s="37">
        <v>18</v>
      </c>
      <c r="L12" s="37">
        <v>16</v>
      </c>
      <c r="M12" s="37">
        <v>20</v>
      </c>
      <c r="N12" s="37">
        <v>15</v>
      </c>
      <c r="O12" s="37">
        <v>20</v>
      </c>
      <c r="P12" s="37">
        <v>13</v>
      </c>
      <c r="Q12" s="37">
        <v>23</v>
      </c>
      <c r="R12" s="37">
        <v>11</v>
      </c>
      <c r="S12" s="37">
        <v>15</v>
      </c>
      <c r="T12" s="37">
        <v>21</v>
      </c>
      <c r="U12" s="37">
        <v>17</v>
      </c>
      <c r="V12" s="78"/>
      <c r="W12" s="60">
        <v>2015</v>
      </c>
      <c r="X12" s="94"/>
      <c r="Y12" s="184">
        <v>16.814130883381672</v>
      </c>
      <c r="Z12" s="107">
        <v>19.023503689425528</v>
      </c>
      <c r="AA12" s="107"/>
      <c r="AB12" s="107">
        <v>12.881717011346566</v>
      </c>
      <c r="AC12" s="107">
        <v>12.435291333049303</v>
      </c>
      <c r="AD12" s="107">
        <v>16.802945769046122</v>
      </c>
      <c r="AE12" s="107">
        <v>14.382542340357167</v>
      </c>
      <c r="AF12" s="107">
        <v>19.389276060226631</v>
      </c>
      <c r="AG12" s="107">
        <v>12.675745864426737</v>
      </c>
      <c r="AH12" s="107">
        <v>14.161910496993761</v>
      </c>
      <c r="AI12" s="107">
        <v>14.994335554313327</v>
      </c>
      <c r="AJ12" s="107">
        <v>15.429696896806965</v>
      </c>
      <c r="AK12" s="107">
        <v>18.974929114225848</v>
      </c>
      <c r="AL12" s="107">
        <v>15.56880155035849</v>
      </c>
      <c r="AM12" s="107">
        <v>18.306413110397195</v>
      </c>
      <c r="AN12" s="107">
        <v>14.03344747803426</v>
      </c>
      <c r="AO12" s="107">
        <v>20.136816905256758</v>
      </c>
      <c r="AP12" s="107">
        <v>20.015085717777875</v>
      </c>
      <c r="AQ12" s="107">
        <v>16.172814306548638</v>
      </c>
      <c r="AR12" s="107">
        <v>20.181568812113586</v>
      </c>
      <c r="AS12" s="80"/>
      <c r="AT12" s="60">
        <v>2003</v>
      </c>
      <c r="AU12" s="94"/>
      <c r="AV12" s="204">
        <v>-2.2093728060438558</v>
      </c>
      <c r="AW12" s="108">
        <v>19.023503689425528</v>
      </c>
      <c r="AX12" s="108">
        <v>-12.881717011346566</v>
      </c>
      <c r="AY12" s="108">
        <v>0.44642567829726332</v>
      </c>
      <c r="AZ12" s="108">
        <v>-4.367654435996819</v>
      </c>
      <c r="BA12" s="108">
        <v>2.4204034286889549</v>
      </c>
      <c r="BB12" s="108">
        <v>-5.0067337198694641</v>
      </c>
      <c r="BC12" s="108">
        <v>6.7135301957998941</v>
      </c>
      <c r="BD12" s="108">
        <v>-1.4861646325670232</v>
      </c>
      <c r="BE12" s="108">
        <v>-0.83242505731956662</v>
      </c>
      <c r="BF12" s="108">
        <v>-0.43536134249363734</v>
      </c>
      <c r="BG12" s="108">
        <v>-3.5452322174188833</v>
      </c>
      <c r="BH12" s="108">
        <v>3.4061275638673578</v>
      </c>
      <c r="BI12" s="108">
        <v>-2.7376115600387045</v>
      </c>
      <c r="BJ12" s="108">
        <v>4.2729656323629346</v>
      </c>
      <c r="BK12" s="108">
        <v>-6.1033694272224981</v>
      </c>
      <c r="BL12" s="108">
        <v>0.12173118747888267</v>
      </c>
      <c r="BM12" s="108">
        <v>3.8422714112292375</v>
      </c>
      <c r="BN12" s="108">
        <v>-4.0087545055649478</v>
      </c>
      <c r="BO12" s="115"/>
      <c r="BP12" s="205">
        <v>-0.1772335751964165</v>
      </c>
      <c r="BQ12" s="206">
        <v>-3.3674379287319134</v>
      </c>
      <c r="BR12" s="39"/>
      <c r="BS12" s="173">
        <v>-0.11613911097102292</v>
      </c>
      <c r="BT12" s="42" t="e">
        <v>#DIV/0!</v>
      </c>
      <c r="BU12" s="42">
        <v>-1</v>
      </c>
      <c r="BV12" s="42">
        <v>3.5899897022178884E-2</v>
      </c>
      <c r="BW12" s="42">
        <v>-0.25993385302967409</v>
      </c>
      <c r="BX12" s="42">
        <v>0.16828759279208549</v>
      </c>
      <c r="BY12" s="42">
        <v>-0.25822179767401499</v>
      </c>
      <c r="BZ12" s="42">
        <v>0.5296359099972785</v>
      </c>
      <c r="CA12" s="42">
        <v>-0.10494097056202278</v>
      </c>
      <c r="CB12" s="42">
        <v>-5.5515968300449803E-2</v>
      </c>
      <c r="CC12" s="42">
        <v>-2.8215806532384424E-2</v>
      </c>
      <c r="CD12" s="42">
        <v>-0.18683770548375633</v>
      </c>
      <c r="CE12" s="42">
        <v>0.21877904685533922</v>
      </c>
      <c r="CF12" s="42">
        <v>-0.14954385348617905</v>
      </c>
      <c r="CG12" s="42">
        <v>0.30448438554041402</v>
      </c>
      <c r="CH12" s="42">
        <v>-0.3030950450579506</v>
      </c>
      <c r="CI12" s="42">
        <v>6.0819718284172986E-3</v>
      </c>
      <c r="CJ12" s="42">
        <v>0.23757593071933303</v>
      </c>
      <c r="CK12" s="42">
        <v>-0.19863443436363448</v>
      </c>
      <c r="CL12" s="80"/>
      <c r="CM12" s="63" t="e">
        <v>#DIV/0!</v>
      </c>
      <c r="CN12" s="64">
        <v>-0.16685709421710937</v>
      </c>
    </row>
    <row r="13" spans="1:92" ht="12" x14ac:dyDescent="0.3">
      <c r="A13" s="35" t="s">
        <v>132</v>
      </c>
      <c r="B13" s="98">
        <v>15</v>
      </c>
      <c r="C13" s="59">
        <v>25</v>
      </c>
      <c r="D13" s="59">
        <v>2</v>
      </c>
      <c r="E13" s="37">
        <v>18</v>
      </c>
      <c r="F13" s="37">
        <v>3</v>
      </c>
      <c r="G13" s="37">
        <v>4</v>
      </c>
      <c r="H13" s="37">
        <v>8</v>
      </c>
      <c r="I13" s="37">
        <v>17</v>
      </c>
      <c r="J13" s="37">
        <v>12</v>
      </c>
      <c r="K13" s="37">
        <v>19</v>
      </c>
      <c r="L13" s="37">
        <v>9</v>
      </c>
      <c r="M13" s="37">
        <v>12</v>
      </c>
      <c r="N13" s="37">
        <v>12</v>
      </c>
      <c r="O13" s="37">
        <v>19</v>
      </c>
      <c r="P13" s="37">
        <v>21</v>
      </c>
      <c r="Q13" s="37">
        <v>8</v>
      </c>
      <c r="R13" s="37">
        <v>14</v>
      </c>
      <c r="S13" s="37">
        <v>20</v>
      </c>
      <c r="T13" s="37">
        <v>28</v>
      </c>
      <c r="U13" s="37">
        <v>31</v>
      </c>
      <c r="V13" s="78"/>
      <c r="W13" s="60">
        <v>2021</v>
      </c>
      <c r="X13" s="94"/>
      <c r="Y13" s="184">
        <v>15.767398012893914</v>
      </c>
      <c r="Z13" s="107">
        <v>15.619734659930115</v>
      </c>
      <c r="AA13" s="107">
        <v>95.028891092327228</v>
      </c>
      <c r="AB13" s="107">
        <v>11.620880195295438</v>
      </c>
      <c r="AC13" s="107">
        <v>18.710901453056334</v>
      </c>
      <c r="AD13" s="107">
        <v>22.180591601523069</v>
      </c>
      <c r="AE13" s="107">
        <v>17.680987339815115</v>
      </c>
      <c r="AF13" s="107">
        <v>15.071563447134158</v>
      </c>
      <c r="AG13" s="107">
        <v>15.755198089499739</v>
      </c>
      <c r="AH13" s="107">
        <v>14.136776710737267</v>
      </c>
      <c r="AI13" s="107">
        <v>18.409788185575611</v>
      </c>
      <c r="AJ13" s="107">
        <v>18.313846887190088</v>
      </c>
      <c r="AK13" s="107">
        <v>21.874261239189511</v>
      </c>
      <c r="AL13" s="107">
        <v>16.483865516653207</v>
      </c>
      <c r="AM13" s="107">
        <v>15.185602436313731</v>
      </c>
      <c r="AN13" s="107">
        <v>20.146851744254327</v>
      </c>
      <c r="AO13" s="107">
        <v>18.636744844814132</v>
      </c>
      <c r="AP13" s="107">
        <v>17.365924851092625</v>
      </c>
      <c r="AQ13" s="107">
        <v>14.546327515500531</v>
      </c>
      <c r="AR13" s="107">
        <v>13.053815249414743</v>
      </c>
      <c r="AS13" s="80"/>
      <c r="AT13" s="60">
        <v>2021</v>
      </c>
      <c r="AU13" s="94"/>
      <c r="AV13" s="204">
        <v>0.14766335296379829</v>
      </c>
      <c r="AW13" s="108">
        <v>-79.409156432397111</v>
      </c>
      <c r="AX13" s="108">
        <v>83.408010897031787</v>
      </c>
      <c r="AY13" s="108">
        <v>-7.0900212577608954</v>
      </c>
      <c r="AZ13" s="108">
        <v>-3.4696901484667357</v>
      </c>
      <c r="BA13" s="108">
        <v>4.4996042617079546</v>
      </c>
      <c r="BB13" s="108">
        <v>2.6094238926809563</v>
      </c>
      <c r="BC13" s="108">
        <v>-0.6836346423655808</v>
      </c>
      <c r="BD13" s="108">
        <v>1.6184213787624717</v>
      </c>
      <c r="BE13" s="108">
        <v>-4.2730114748383432</v>
      </c>
      <c r="BF13" s="108">
        <v>9.5941298385522344E-2</v>
      </c>
      <c r="BG13" s="108">
        <v>-3.5604143519994231</v>
      </c>
      <c r="BH13" s="108">
        <v>5.3903957225363044</v>
      </c>
      <c r="BI13" s="108">
        <v>1.2982630803394759</v>
      </c>
      <c r="BJ13" s="108">
        <v>-4.9612493079405962</v>
      </c>
      <c r="BK13" s="108">
        <v>1.5101068994401956</v>
      </c>
      <c r="BL13" s="108">
        <v>1.2708199937215063</v>
      </c>
      <c r="BM13" s="108">
        <v>2.8195973355920945</v>
      </c>
      <c r="BN13" s="108">
        <v>1.4925122660857877</v>
      </c>
      <c r="BO13" s="115"/>
      <c r="BP13" s="205">
        <v>0.14282014544627231</v>
      </c>
      <c r="BQ13" s="206">
        <v>2.7135827634791703</v>
      </c>
      <c r="BR13" s="39"/>
      <c r="BS13" s="173">
        <v>9.4536402940701425E-3</v>
      </c>
      <c r="BT13" s="42"/>
      <c r="BU13" s="42">
        <v>7.1774262788457648</v>
      </c>
      <c r="BV13" s="42">
        <v>-0.37892462186009623</v>
      </c>
      <c r="BW13" s="42">
        <v>-0.15642910751886718</v>
      </c>
      <c r="BX13" s="42">
        <v>0.2544882915885287</v>
      </c>
      <c r="BY13" s="42">
        <v>0.17313558091261827</v>
      </c>
      <c r="BZ13" s="42">
        <v>-4.3391053446747763E-2</v>
      </c>
      <c r="CA13" s="42">
        <v>0.11448305450939444</v>
      </c>
      <c r="CB13" s="42">
        <v>-0.23210541217341774</v>
      </c>
      <c r="CC13" s="42">
        <v>5.2387299608052107E-3</v>
      </c>
      <c r="CD13" s="42">
        <v>-0.16276729591309136</v>
      </c>
      <c r="CE13" s="42">
        <v>0.32701041616061066</v>
      </c>
      <c r="CF13" s="42">
        <v>8.549302444761131E-2</v>
      </c>
      <c r="CG13" s="42">
        <v>-0.24625432156443461</v>
      </c>
      <c r="CH13" s="42">
        <v>8.1028468866997327E-2</v>
      </c>
      <c r="CI13" s="42">
        <v>7.3178941209200765E-2</v>
      </c>
      <c r="CJ13" s="42">
        <v>0.19383568344570401</v>
      </c>
      <c r="CK13" s="42">
        <v>0.11433532937067592</v>
      </c>
      <c r="CL13" s="80"/>
      <c r="CM13" s="63">
        <v>0.41051309039640693</v>
      </c>
      <c r="CN13" s="64">
        <v>0.20787660248223849</v>
      </c>
    </row>
    <row r="14" spans="1:92" ht="12" x14ac:dyDescent="0.3">
      <c r="A14" s="35" t="s">
        <v>49</v>
      </c>
      <c r="B14" s="98">
        <v>16</v>
      </c>
      <c r="C14" s="59">
        <v>32</v>
      </c>
      <c r="D14" s="59">
        <v>16</v>
      </c>
      <c r="E14" s="37">
        <v>35</v>
      </c>
      <c r="F14" s="37">
        <v>32</v>
      </c>
      <c r="G14" s="37">
        <v>25</v>
      </c>
      <c r="H14" s="37">
        <v>22</v>
      </c>
      <c r="I14" s="37">
        <v>22</v>
      </c>
      <c r="J14" s="37">
        <v>20</v>
      </c>
      <c r="K14" s="37">
        <v>28</v>
      </c>
      <c r="L14" s="37">
        <v>26</v>
      </c>
      <c r="M14" s="37">
        <v>32</v>
      </c>
      <c r="N14" s="37">
        <v>29</v>
      </c>
      <c r="O14" s="37">
        <v>22</v>
      </c>
      <c r="P14" s="37">
        <v>35</v>
      </c>
      <c r="Q14" s="37">
        <v>24</v>
      </c>
      <c r="R14" s="37">
        <v>34</v>
      </c>
      <c r="S14" s="37">
        <v>17</v>
      </c>
      <c r="T14" s="37">
        <v>34</v>
      </c>
      <c r="U14" s="37">
        <v>28</v>
      </c>
      <c r="V14" s="78"/>
      <c r="W14" s="60">
        <v>2023</v>
      </c>
      <c r="X14" s="94"/>
      <c r="Y14" s="184">
        <v>15.620368036239478</v>
      </c>
      <c r="Z14" s="107">
        <v>12.556700811905776</v>
      </c>
      <c r="AA14" s="107">
        <v>29.208091172314791</v>
      </c>
      <c r="AB14" s="107">
        <v>7.9769582746641925</v>
      </c>
      <c r="AC14" s="107">
        <v>8.9688362865473987</v>
      </c>
      <c r="AD14" s="107">
        <v>10.947703775240232</v>
      </c>
      <c r="AE14" s="107">
        <v>13.075395077188077</v>
      </c>
      <c r="AF14" s="107">
        <v>13.509432289981238</v>
      </c>
      <c r="AG14" s="107">
        <v>14.083020963322763</v>
      </c>
      <c r="AH14" s="107">
        <v>10.98509230844188</v>
      </c>
      <c r="AI14" s="107">
        <v>12.131039731673747</v>
      </c>
      <c r="AJ14" s="107">
        <v>11.311782069669166</v>
      </c>
      <c r="AK14" s="107">
        <v>12.982732616469143</v>
      </c>
      <c r="AL14" s="107">
        <v>15.099792143865802</v>
      </c>
      <c r="AM14" s="107">
        <v>10.842895323064271</v>
      </c>
      <c r="AN14" s="107">
        <v>13.777700380197514</v>
      </c>
      <c r="AO14" s="107">
        <v>13.357619582344219</v>
      </c>
      <c r="AP14" s="107">
        <v>17.788495892709939</v>
      </c>
      <c r="AQ14" s="107">
        <v>13.025908936199725</v>
      </c>
      <c r="AR14" s="107">
        <v>14.855652624294921</v>
      </c>
      <c r="AS14" s="80"/>
      <c r="AT14" s="60">
        <v>2021</v>
      </c>
      <c r="AU14" s="94"/>
      <c r="AV14" s="204">
        <v>3.0636672243337024</v>
      </c>
      <c r="AW14" s="108">
        <v>-16.651390360409017</v>
      </c>
      <c r="AX14" s="108">
        <v>21.2311328976506</v>
      </c>
      <c r="AY14" s="108">
        <v>-0.99187801188320623</v>
      </c>
      <c r="AZ14" s="108">
        <v>-1.978867488692833</v>
      </c>
      <c r="BA14" s="108">
        <v>-2.1276913019478449</v>
      </c>
      <c r="BB14" s="108">
        <v>-0.43403721279316088</v>
      </c>
      <c r="BC14" s="108">
        <v>-0.57358867334152563</v>
      </c>
      <c r="BD14" s="108">
        <v>3.0979286548808833</v>
      </c>
      <c r="BE14" s="108">
        <v>-1.1459474232318669</v>
      </c>
      <c r="BF14" s="108">
        <v>0.81925766200458128</v>
      </c>
      <c r="BG14" s="108">
        <v>-1.6709505467999772</v>
      </c>
      <c r="BH14" s="108">
        <v>-2.117059527396659</v>
      </c>
      <c r="BI14" s="108">
        <v>4.256896820801531</v>
      </c>
      <c r="BJ14" s="108">
        <v>-2.9348050571332429</v>
      </c>
      <c r="BK14" s="108">
        <v>0.420080797853295</v>
      </c>
      <c r="BL14" s="108">
        <v>-4.4308763103657203</v>
      </c>
      <c r="BM14" s="108">
        <v>4.7625869565102139</v>
      </c>
      <c r="BN14" s="108">
        <v>-1.8297436880951956</v>
      </c>
      <c r="BO14" s="115"/>
      <c r="BP14" s="205">
        <v>4.0248179576029289E-2</v>
      </c>
      <c r="BQ14" s="206">
        <v>0.76471541194455739</v>
      </c>
      <c r="BR14" s="39"/>
      <c r="BS14" s="173">
        <v>0.24398663870599302</v>
      </c>
      <c r="BT14" s="42">
        <v>-0.57009512405905594</v>
      </c>
      <c r="BU14" s="42">
        <v>2.6615574717349726</v>
      </c>
      <c r="BV14" s="42">
        <v>-0.11059160633480969</v>
      </c>
      <c r="BW14" s="42">
        <v>-0.18075639689560463</v>
      </c>
      <c r="BX14" s="42">
        <v>-0.16272481935631233</v>
      </c>
      <c r="BY14" s="42">
        <v>-3.2128456879350065E-2</v>
      </c>
      <c r="BZ14" s="42">
        <v>-4.0729093199204702E-2</v>
      </c>
      <c r="CA14" s="42">
        <v>0.2820120730801845</v>
      </c>
      <c r="CB14" s="42">
        <v>-9.4464073037353602E-2</v>
      </c>
      <c r="CC14" s="42">
        <v>7.2425163158092998E-2</v>
      </c>
      <c r="CD14" s="42">
        <v>-0.12870561199730068</v>
      </c>
      <c r="CE14" s="42">
        <v>-0.14020454766701551</v>
      </c>
      <c r="CF14" s="42">
        <v>0.39259779735644496</v>
      </c>
      <c r="CG14" s="42">
        <v>-0.21301124107411973</v>
      </c>
      <c r="CH14" s="42">
        <v>3.1448776877022855E-2</v>
      </c>
      <c r="CI14" s="42">
        <v>-0.249086619638346</v>
      </c>
      <c r="CJ14" s="42">
        <v>0.36562415566062501</v>
      </c>
      <c r="CK14" s="42">
        <v>-0.12316817943782787</v>
      </c>
      <c r="CL14" s="80"/>
      <c r="CM14" s="63">
        <v>0.10547296352615974</v>
      </c>
      <c r="CN14" s="64">
        <v>5.1476392945130067E-2</v>
      </c>
    </row>
    <row r="15" spans="1:92" ht="12" x14ac:dyDescent="0.3">
      <c r="A15" s="35" t="s">
        <v>106</v>
      </c>
      <c r="B15" s="98">
        <v>17</v>
      </c>
      <c r="C15" s="59">
        <v>12</v>
      </c>
      <c r="D15" s="59"/>
      <c r="E15" s="37">
        <v>10</v>
      </c>
      <c r="F15" s="37">
        <v>6</v>
      </c>
      <c r="G15" s="37">
        <v>5</v>
      </c>
      <c r="H15" s="37">
        <v>16</v>
      </c>
      <c r="I15" s="37">
        <v>7</v>
      </c>
      <c r="J15" s="37">
        <v>9</v>
      </c>
      <c r="K15" s="37">
        <v>7</v>
      </c>
      <c r="L15" s="37">
        <v>12</v>
      </c>
      <c r="M15" s="37">
        <v>5</v>
      </c>
      <c r="N15" s="37">
        <v>18</v>
      </c>
      <c r="O15" s="37">
        <v>16</v>
      </c>
      <c r="P15" s="37">
        <v>25</v>
      </c>
      <c r="Q15" s="37">
        <v>44</v>
      </c>
      <c r="R15" s="37">
        <v>19</v>
      </c>
      <c r="S15" s="37">
        <v>8</v>
      </c>
      <c r="T15" s="37">
        <v>12</v>
      </c>
      <c r="U15" s="37">
        <v>16</v>
      </c>
      <c r="V15" s="78"/>
      <c r="W15" s="60">
        <v>2017</v>
      </c>
      <c r="X15" s="94"/>
      <c r="Y15" s="184">
        <v>15.276736739453984</v>
      </c>
      <c r="Z15" s="107">
        <v>21.361904630891708</v>
      </c>
      <c r="AA15" s="107"/>
      <c r="AB15" s="107">
        <v>14.662622277871797</v>
      </c>
      <c r="AC15" s="107">
        <v>17.839330641459938</v>
      </c>
      <c r="AD15" s="107">
        <v>20.049765754830506</v>
      </c>
      <c r="AE15" s="107">
        <v>14.080559320826449</v>
      </c>
      <c r="AF15" s="107">
        <v>21.257618854880999</v>
      </c>
      <c r="AG15" s="107">
        <v>16.896293808072095</v>
      </c>
      <c r="AH15" s="107">
        <v>20.574106689506483</v>
      </c>
      <c r="AI15" s="107">
        <v>17.631630250896471</v>
      </c>
      <c r="AJ15" s="107">
        <v>22.687678140656558</v>
      </c>
      <c r="AK15" s="107">
        <v>18.234599621951144</v>
      </c>
      <c r="AL15" s="107">
        <v>18.104779063620263</v>
      </c>
      <c r="AM15" s="107">
        <v>13.985179757155652</v>
      </c>
      <c r="AN15" s="107">
        <v>9.091778458686008</v>
      </c>
      <c r="AO15" s="107">
        <v>16.269907256144663</v>
      </c>
      <c r="AP15" s="107">
        <v>26.205885999835573</v>
      </c>
      <c r="AQ15" s="107">
        <v>22.123091567068293</v>
      </c>
      <c r="AR15" s="107">
        <v>20.828323248343228</v>
      </c>
      <c r="AS15" s="80"/>
      <c r="AT15" s="60">
        <v>2005</v>
      </c>
      <c r="AU15" s="94"/>
      <c r="AV15" s="204">
        <v>-6.0851678914377239</v>
      </c>
      <c r="AW15" s="108">
        <v>21.361904630891708</v>
      </c>
      <c r="AX15" s="108">
        <v>-14.662622277871797</v>
      </c>
      <c r="AY15" s="108">
        <v>-3.1767083635881406</v>
      </c>
      <c r="AZ15" s="108">
        <v>-2.2104351133705684</v>
      </c>
      <c r="BA15" s="108">
        <v>5.9692064340040574</v>
      </c>
      <c r="BB15" s="108">
        <v>-7.1770595340545498</v>
      </c>
      <c r="BC15" s="108">
        <v>4.3613250468089042</v>
      </c>
      <c r="BD15" s="108">
        <v>-3.677812881434388</v>
      </c>
      <c r="BE15" s="108">
        <v>2.9424764386100115</v>
      </c>
      <c r="BF15" s="108">
        <v>-5.0560478897600873</v>
      </c>
      <c r="BG15" s="108">
        <v>4.4530785187054143</v>
      </c>
      <c r="BH15" s="108">
        <v>0.12982055833088069</v>
      </c>
      <c r="BI15" s="108">
        <v>4.119599306464611</v>
      </c>
      <c r="BJ15" s="108">
        <v>4.8934012984696444</v>
      </c>
      <c r="BK15" s="108">
        <v>-7.1781287974586547</v>
      </c>
      <c r="BL15" s="108">
        <v>-9.9359787436909102</v>
      </c>
      <c r="BM15" s="108">
        <v>4.0827944327672796</v>
      </c>
      <c r="BN15" s="108">
        <v>1.2947683187250654</v>
      </c>
      <c r="BO15" s="115"/>
      <c r="BP15" s="119">
        <v>-0.29218876362574969</v>
      </c>
      <c r="BQ15" s="120">
        <v>-5.551586508889244</v>
      </c>
      <c r="BR15" s="39"/>
      <c r="BS15" s="173">
        <v>-0.2848607367452568</v>
      </c>
      <c r="BT15" s="42" t="e">
        <v>#DIV/0!</v>
      </c>
      <c r="BU15" s="42">
        <v>-1</v>
      </c>
      <c r="BV15" s="42">
        <v>-0.17807329363609825</v>
      </c>
      <c r="BW15" s="42">
        <v>-0.11024742834404522</v>
      </c>
      <c r="BX15" s="42">
        <v>0.42393248009509454</v>
      </c>
      <c r="BY15" s="42">
        <v>-0.3376229286567819</v>
      </c>
      <c r="BZ15" s="42">
        <v>0.25812317756485204</v>
      </c>
      <c r="CA15" s="42">
        <v>-0.17875929861441819</v>
      </c>
      <c r="CB15" s="42">
        <v>0.16688623778623102</v>
      </c>
      <c r="CC15" s="42">
        <v>-0.22285435549703059</v>
      </c>
      <c r="CD15" s="42">
        <v>0.24421038087091951</v>
      </c>
      <c r="CE15" s="42">
        <v>7.1705132592168042E-3</v>
      </c>
      <c r="CF15" s="42">
        <v>0.29456892067166884</v>
      </c>
      <c r="CG15" s="42">
        <v>0.53822267235236443</v>
      </c>
      <c r="CH15" s="42">
        <v>-0.44119051721992375</v>
      </c>
      <c r="CI15" s="42">
        <v>-0.3791506512603029</v>
      </c>
      <c r="CJ15" s="42">
        <v>0.18454900032348065</v>
      </c>
      <c r="CK15" s="42">
        <v>6.2163828709930202E-2</v>
      </c>
      <c r="CL15" s="80"/>
      <c r="CM15" s="63" t="e">
        <v>#DIV/0!</v>
      </c>
      <c r="CN15" s="64">
        <v>-0.26654025111362911</v>
      </c>
    </row>
    <row r="16" spans="1:92" ht="12" x14ac:dyDescent="0.3">
      <c r="A16" s="35" t="s">
        <v>96</v>
      </c>
      <c r="B16" s="98">
        <v>18</v>
      </c>
      <c r="C16" s="59">
        <v>17</v>
      </c>
      <c r="D16" s="59">
        <v>12</v>
      </c>
      <c r="E16" s="37">
        <v>11</v>
      </c>
      <c r="F16" s="37">
        <v>14</v>
      </c>
      <c r="G16" s="37">
        <v>12</v>
      </c>
      <c r="H16" s="37">
        <v>13</v>
      </c>
      <c r="I16" s="37">
        <v>10</v>
      </c>
      <c r="J16" s="37">
        <v>10</v>
      </c>
      <c r="K16" s="37">
        <v>12</v>
      </c>
      <c r="L16" s="37">
        <v>14</v>
      </c>
      <c r="M16" s="37">
        <v>9</v>
      </c>
      <c r="N16" s="37">
        <v>20</v>
      </c>
      <c r="O16" s="37">
        <v>18</v>
      </c>
      <c r="P16" s="37">
        <v>20</v>
      </c>
      <c r="Q16" s="37">
        <v>11</v>
      </c>
      <c r="R16" s="37">
        <v>23</v>
      </c>
      <c r="S16" s="37">
        <v>25</v>
      </c>
      <c r="T16" s="37">
        <v>19</v>
      </c>
      <c r="U16" s="37">
        <v>24</v>
      </c>
      <c r="V16" s="78"/>
      <c r="W16" s="60">
        <v>2011</v>
      </c>
      <c r="X16" s="94"/>
      <c r="Y16" s="184">
        <v>14.6045847584752</v>
      </c>
      <c r="Z16" s="107">
        <v>18.255439432665284</v>
      </c>
      <c r="AA16" s="107">
        <v>34.655691092533225</v>
      </c>
      <c r="AB16" s="107">
        <v>14.438819639154742</v>
      </c>
      <c r="AC16" s="107">
        <v>13.234173455366188</v>
      </c>
      <c r="AD16" s="107">
        <v>17.094110714519573</v>
      </c>
      <c r="AE16" s="107">
        <v>15.504320837581957</v>
      </c>
      <c r="AF16" s="107">
        <v>19.928015806551659</v>
      </c>
      <c r="AG16" s="107">
        <v>16.87761501548448</v>
      </c>
      <c r="AH16" s="107">
        <v>14.409817553489175</v>
      </c>
      <c r="AI16" s="107">
        <v>16.418979558554071</v>
      </c>
      <c r="AJ16" s="107">
        <v>19.416845836000288</v>
      </c>
      <c r="AK16" s="107">
        <v>15.333982151528362</v>
      </c>
      <c r="AL16" s="107">
        <v>17.226213967310088</v>
      </c>
      <c r="AM16" s="107">
        <v>15.798137333875061</v>
      </c>
      <c r="AN16" s="107">
        <v>18.711866540900932</v>
      </c>
      <c r="AO16" s="107">
        <v>15.778747568423295</v>
      </c>
      <c r="AP16" s="107">
        <v>16.154360596276607</v>
      </c>
      <c r="AQ16" s="107">
        <v>17.914651257528149</v>
      </c>
      <c r="AR16" s="107">
        <v>16.781061479283245</v>
      </c>
      <c r="AS16" s="80"/>
      <c r="AT16" s="60">
        <v>2021</v>
      </c>
      <c r="AU16" s="94"/>
      <c r="AV16" s="204">
        <v>-3.650854674190084</v>
      </c>
      <c r="AW16" s="108">
        <v>-16.400251659867941</v>
      </c>
      <c r="AX16" s="108">
        <v>20.216871453378481</v>
      </c>
      <c r="AY16" s="108">
        <v>1.2046461837885545</v>
      </c>
      <c r="AZ16" s="108">
        <v>-3.8599372591533854</v>
      </c>
      <c r="BA16" s="108">
        <v>1.5897898769376155</v>
      </c>
      <c r="BB16" s="108">
        <v>-4.423694968969702</v>
      </c>
      <c r="BC16" s="108">
        <v>3.0504007910671795</v>
      </c>
      <c r="BD16" s="108">
        <v>2.4677974619953051</v>
      </c>
      <c r="BE16" s="108">
        <v>-2.009162005064896</v>
      </c>
      <c r="BF16" s="108">
        <v>-2.9978662774462173</v>
      </c>
      <c r="BG16" s="108">
        <v>4.0828636844719259</v>
      </c>
      <c r="BH16" s="108">
        <v>-1.8922318157817255</v>
      </c>
      <c r="BI16" s="108">
        <v>1.4280766334350261</v>
      </c>
      <c r="BJ16" s="108">
        <v>-2.9137292070258702</v>
      </c>
      <c r="BK16" s="108">
        <v>2.9331189724776365</v>
      </c>
      <c r="BL16" s="108">
        <v>-0.37561302785331208</v>
      </c>
      <c r="BM16" s="108">
        <v>-1.7602906612515419</v>
      </c>
      <c r="BN16" s="108">
        <v>1.1335897782449038</v>
      </c>
      <c r="BO16" s="115"/>
      <c r="BP16" s="205">
        <v>-0.11455140635831836</v>
      </c>
      <c r="BQ16" s="206">
        <v>-2.1764767208080453</v>
      </c>
      <c r="BR16" s="39"/>
      <c r="BS16" s="173">
        <v>-0.19998722504906918</v>
      </c>
      <c r="BT16" s="42">
        <v>-0.47323400985073627</v>
      </c>
      <c r="BU16" s="42">
        <v>1.4001748036629671</v>
      </c>
      <c r="BV16" s="42">
        <v>9.1025418992078722E-2</v>
      </c>
      <c r="BW16" s="42">
        <v>-0.22580509297127649</v>
      </c>
      <c r="BX16" s="42">
        <v>0.10253850482015414</v>
      </c>
      <c r="BY16" s="42">
        <v>-0.2219837143804021</v>
      </c>
      <c r="BZ16" s="42">
        <v>0.18073648369562689</v>
      </c>
      <c r="CA16" s="42">
        <v>0.17125806436027746</v>
      </c>
      <c r="CB16" s="42">
        <v>-0.1223682627717354</v>
      </c>
      <c r="CC16" s="42">
        <v>-0.15439512178069359</v>
      </c>
      <c r="CD16" s="42">
        <v>0.26626245186185904</v>
      </c>
      <c r="CE16" s="42">
        <v>-0.10984606480405867</v>
      </c>
      <c r="CF16" s="42">
        <v>9.0395253772916684E-2</v>
      </c>
      <c r="CG16" s="42">
        <v>-0.15571558297815757</v>
      </c>
      <c r="CH16" s="42">
        <v>0.18589048083559212</v>
      </c>
      <c r="CI16" s="42">
        <v>-2.325149458034792E-2</v>
      </c>
      <c r="CJ16" s="42">
        <v>-9.8259834140607571E-2</v>
      </c>
      <c r="CK16" s="42">
        <v>6.7551732626947247E-2</v>
      </c>
      <c r="CL16" s="80"/>
      <c r="CM16" s="63">
        <v>4.0578252174807088E-2</v>
      </c>
      <c r="CN16" s="64">
        <v>-0.12969839384087678</v>
      </c>
    </row>
    <row r="17" spans="1:92" ht="12" x14ac:dyDescent="0.3">
      <c r="A17" s="35" t="s">
        <v>120</v>
      </c>
      <c r="B17" s="98">
        <v>19</v>
      </c>
      <c r="C17" s="59">
        <v>10</v>
      </c>
      <c r="D17" s="59">
        <v>8</v>
      </c>
      <c r="E17" s="37">
        <v>31</v>
      </c>
      <c r="F17" s="37">
        <v>22</v>
      </c>
      <c r="G17" s="37">
        <v>24</v>
      </c>
      <c r="H17" s="37">
        <v>30</v>
      </c>
      <c r="I17" s="37">
        <v>28</v>
      </c>
      <c r="J17" s="37">
        <v>31</v>
      </c>
      <c r="K17" s="37">
        <v>27</v>
      </c>
      <c r="L17" s="37">
        <v>37</v>
      </c>
      <c r="M17" s="37">
        <v>25</v>
      </c>
      <c r="N17" s="37">
        <v>35</v>
      </c>
      <c r="O17" s="37">
        <v>32</v>
      </c>
      <c r="P17" s="37">
        <v>44</v>
      </c>
      <c r="Q17" s="37">
        <v>49</v>
      </c>
      <c r="R17" s="37">
        <v>51</v>
      </c>
      <c r="S17" s="37">
        <v>32</v>
      </c>
      <c r="T17" s="37">
        <v>20</v>
      </c>
      <c r="U17" s="37">
        <v>39</v>
      </c>
      <c r="V17" s="78"/>
      <c r="W17" s="60">
        <v>2021</v>
      </c>
      <c r="X17" s="94"/>
      <c r="Y17" s="184">
        <v>14.298900486903417</v>
      </c>
      <c r="Z17" s="107">
        <v>23.151200090002039</v>
      </c>
      <c r="AA17" s="107">
        <v>47.247305474301882</v>
      </c>
      <c r="AB17" s="107">
        <v>8.7308818270615767</v>
      </c>
      <c r="AC17" s="107">
        <v>10.637483775496833</v>
      </c>
      <c r="AD17" s="107">
        <v>11.048897681717042</v>
      </c>
      <c r="AE17" s="107">
        <v>10.757911031885932</v>
      </c>
      <c r="AF17" s="107">
        <v>10.823414142137761</v>
      </c>
      <c r="AG17" s="107">
        <v>10.458926836801167</v>
      </c>
      <c r="AH17" s="107">
        <v>11.059019176946341</v>
      </c>
      <c r="AI17" s="107">
        <v>9.5330729917485293</v>
      </c>
      <c r="AJ17" s="107">
        <v>13.398602938084261</v>
      </c>
      <c r="AK17" s="107">
        <v>11.428637605528094</v>
      </c>
      <c r="AL17" s="107">
        <v>12.077939249383306</v>
      </c>
      <c r="AM17" s="107">
        <v>8.831963109653076</v>
      </c>
      <c r="AN17" s="107">
        <v>8.4980286966844467</v>
      </c>
      <c r="AO17" s="107">
        <v>9.4152605993128589</v>
      </c>
      <c r="AP17" s="107">
        <v>12.94111260996347</v>
      </c>
      <c r="AQ17" s="107">
        <v>17.192265002790734</v>
      </c>
      <c r="AR17" s="107">
        <v>11.178917901108298</v>
      </c>
      <c r="AS17" s="80"/>
      <c r="AT17" s="60">
        <v>2021</v>
      </c>
      <c r="AU17" s="94"/>
      <c r="AV17" s="204">
        <v>-8.8522996030986221</v>
      </c>
      <c r="AW17" s="108">
        <v>-24.096105384299843</v>
      </c>
      <c r="AX17" s="108">
        <v>38.516423647240302</v>
      </c>
      <c r="AY17" s="108">
        <v>-1.9066019484352559</v>
      </c>
      <c r="AZ17" s="108">
        <v>-0.41141390622020957</v>
      </c>
      <c r="BA17" s="108">
        <v>0.29098664983111</v>
      </c>
      <c r="BB17" s="108">
        <v>-6.5503110251828645E-2</v>
      </c>
      <c r="BC17" s="108">
        <v>0.36448730533659379</v>
      </c>
      <c r="BD17" s="108">
        <v>-0.60009234014517432</v>
      </c>
      <c r="BE17" s="108">
        <v>1.525946185197812</v>
      </c>
      <c r="BF17" s="108">
        <v>-3.865529946335732</v>
      </c>
      <c r="BG17" s="108">
        <v>1.9699653325561677</v>
      </c>
      <c r="BH17" s="108">
        <v>-0.64930164385521216</v>
      </c>
      <c r="BI17" s="108">
        <v>3.2459761397302298</v>
      </c>
      <c r="BJ17" s="108">
        <v>0.33393441296862925</v>
      </c>
      <c r="BK17" s="108">
        <v>-0.91723190262841214</v>
      </c>
      <c r="BL17" s="108">
        <v>-3.5258520106506115</v>
      </c>
      <c r="BM17" s="108">
        <v>-4.2511523928272634</v>
      </c>
      <c r="BN17" s="108">
        <v>6.0133471016824362</v>
      </c>
      <c r="BO17" s="115"/>
      <c r="BP17" s="119">
        <v>0.16420960977869048</v>
      </c>
      <c r="BQ17" s="120">
        <v>3.1199825857951193</v>
      </c>
      <c r="BR17" s="39"/>
      <c r="BS17" s="173">
        <v>-0.38236892984746529</v>
      </c>
      <c r="BT17" s="42">
        <v>-0.50999956806861446</v>
      </c>
      <c r="BU17" s="42">
        <v>4.4115158594699713</v>
      </c>
      <c r="BV17" s="42">
        <v>-0.17923429907616539</v>
      </c>
      <c r="BW17" s="42">
        <v>-3.7235742249744019E-2</v>
      </c>
      <c r="BX17" s="42">
        <v>2.7048620217125841E-2</v>
      </c>
      <c r="BY17" s="42">
        <v>-6.0519822480793461E-3</v>
      </c>
      <c r="BZ17" s="42">
        <v>3.4849398128887987E-2</v>
      </c>
      <c r="CA17" s="42">
        <v>-5.4262709065206138E-2</v>
      </c>
      <c r="CB17" s="42">
        <v>0.16006865640477241</v>
      </c>
      <c r="CC17" s="42">
        <v>-0.28850246284620684</v>
      </c>
      <c r="CD17" s="42">
        <v>0.17237096848737998</v>
      </c>
      <c r="CE17" s="42">
        <v>-5.3759306985118771E-2</v>
      </c>
      <c r="CF17" s="42">
        <v>0.36752600746061459</v>
      </c>
      <c r="CG17" s="42">
        <v>3.9295514864396308E-2</v>
      </c>
      <c r="CH17" s="42">
        <v>-9.7419704208224767E-2</v>
      </c>
      <c r="CI17" s="42">
        <v>-0.27245354529532717</v>
      </c>
      <c r="CJ17" s="42">
        <v>-0.24727122296784021</v>
      </c>
      <c r="CK17" s="42">
        <v>0.53791853155002256</v>
      </c>
      <c r="CL17" s="80"/>
      <c r="CM17" s="63">
        <v>0.19063337282764101</v>
      </c>
      <c r="CN17" s="64">
        <v>0.27909522311509227</v>
      </c>
    </row>
    <row r="18" spans="1:92" ht="12" x14ac:dyDescent="0.3">
      <c r="A18" s="35" t="s">
        <v>95</v>
      </c>
      <c r="B18" s="98">
        <v>20</v>
      </c>
      <c r="C18" s="59">
        <v>19</v>
      </c>
      <c r="D18" s="59">
        <v>15</v>
      </c>
      <c r="E18" s="37">
        <v>15</v>
      </c>
      <c r="F18" s="37">
        <v>16</v>
      </c>
      <c r="G18" s="37">
        <v>21</v>
      </c>
      <c r="H18" s="37">
        <v>21</v>
      </c>
      <c r="I18" s="37">
        <v>19</v>
      </c>
      <c r="J18" s="37">
        <v>18</v>
      </c>
      <c r="K18" s="37">
        <v>17</v>
      </c>
      <c r="L18" s="37">
        <v>17</v>
      </c>
      <c r="M18" s="37">
        <v>27</v>
      </c>
      <c r="N18" s="37">
        <v>23</v>
      </c>
      <c r="O18" s="37">
        <v>23</v>
      </c>
      <c r="P18" s="37">
        <v>27</v>
      </c>
      <c r="Q18" s="37">
        <v>28</v>
      </c>
      <c r="R18" s="37">
        <v>27</v>
      </c>
      <c r="S18" s="37">
        <v>29</v>
      </c>
      <c r="T18" s="37">
        <v>23</v>
      </c>
      <c r="U18" s="37">
        <v>20</v>
      </c>
      <c r="V18" s="78"/>
      <c r="W18" s="60">
        <v>2021</v>
      </c>
      <c r="X18" s="94"/>
      <c r="Y18" s="184">
        <v>14.247642691829084</v>
      </c>
      <c r="Z18" s="107">
        <v>17.004204949926837</v>
      </c>
      <c r="AA18" s="107">
        <v>29.692156366912918</v>
      </c>
      <c r="AB18" s="107">
        <v>12.767114777984332</v>
      </c>
      <c r="AC18" s="107">
        <v>12.841780189733948</v>
      </c>
      <c r="AD18" s="107">
        <v>12.991945581286092</v>
      </c>
      <c r="AE18" s="107">
        <v>13.12635068273379</v>
      </c>
      <c r="AF18" s="107">
        <v>13.780568582378589</v>
      </c>
      <c r="AG18" s="107">
        <v>14.247029709369796</v>
      </c>
      <c r="AH18" s="107">
        <v>14.179417707885273</v>
      </c>
      <c r="AI18" s="107">
        <v>13.575047018944554</v>
      </c>
      <c r="AJ18" s="107">
        <v>12.561017799665128</v>
      </c>
      <c r="AK18" s="107">
        <v>14.192418137421868</v>
      </c>
      <c r="AL18" s="107">
        <v>14.659313214821603</v>
      </c>
      <c r="AM18" s="107">
        <v>13.813479278867097</v>
      </c>
      <c r="AN18" s="107">
        <v>12.918026330956115</v>
      </c>
      <c r="AO18" s="107">
        <v>14.110211125297271</v>
      </c>
      <c r="AP18" s="107">
        <v>13.81380592128582</v>
      </c>
      <c r="AQ18" s="107">
        <v>15.546531622856856</v>
      </c>
      <c r="AR18" s="107">
        <v>18.143707604351107</v>
      </c>
      <c r="AS18" s="80"/>
      <c r="AT18" s="60">
        <v>2021</v>
      </c>
      <c r="AU18" s="94"/>
      <c r="AV18" s="204">
        <v>-2.7565622580977536</v>
      </c>
      <c r="AW18" s="108">
        <v>-12.687951416986081</v>
      </c>
      <c r="AX18" s="108">
        <v>16.925041588928586</v>
      </c>
      <c r="AY18" s="108">
        <v>-7.4665411749615274E-2</v>
      </c>
      <c r="AZ18" s="108">
        <v>-0.15016539155214481</v>
      </c>
      <c r="BA18" s="108">
        <v>-0.13440510144769746</v>
      </c>
      <c r="BB18" s="108">
        <v>-0.65421789964479871</v>
      </c>
      <c r="BC18" s="108">
        <v>-0.46646112699120756</v>
      </c>
      <c r="BD18" s="108">
        <v>6.7612001484523176E-2</v>
      </c>
      <c r="BE18" s="108">
        <v>0.60437068894071899</v>
      </c>
      <c r="BF18" s="108">
        <v>1.0140292192794256</v>
      </c>
      <c r="BG18" s="108">
        <v>-1.6314003377567392</v>
      </c>
      <c r="BH18" s="108">
        <v>-0.46689507739973557</v>
      </c>
      <c r="BI18" s="108">
        <v>0.84583393595450573</v>
      </c>
      <c r="BJ18" s="108">
        <v>0.89545294791098229</v>
      </c>
      <c r="BK18" s="108">
        <v>-1.1921847943411557</v>
      </c>
      <c r="BL18" s="108">
        <v>0.29640520401145132</v>
      </c>
      <c r="BM18" s="108">
        <v>-1.7327257015710362</v>
      </c>
      <c r="BN18" s="108">
        <v>-2.5971759814942512</v>
      </c>
      <c r="BO18" s="115"/>
      <c r="BP18" s="205">
        <v>-0.2050560480274749</v>
      </c>
      <c r="BQ18" s="206">
        <v>-3.8960649125220232</v>
      </c>
      <c r="BR18" s="39"/>
      <c r="BS18" s="173">
        <v>-0.16211062300267165</v>
      </c>
      <c r="BT18" s="42">
        <v>-0.42731660375885461</v>
      </c>
      <c r="BU18" s="42">
        <v>1.3256747419639558</v>
      </c>
      <c r="BV18" s="42">
        <v>-5.8142571081620797E-3</v>
      </c>
      <c r="BW18" s="42">
        <v>-1.1558345177218654E-2</v>
      </c>
      <c r="BX18" s="42">
        <v>-1.0239334960362778E-2</v>
      </c>
      <c r="BY18" s="42">
        <v>-4.7473940986829555E-2</v>
      </c>
      <c r="BZ18" s="42">
        <v>-3.2740938743493486E-2</v>
      </c>
      <c r="CA18" s="42">
        <v>4.7683200310069118E-3</v>
      </c>
      <c r="CB18" s="42">
        <v>4.4520706859968451E-2</v>
      </c>
      <c r="CC18" s="42">
        <v>8.0728268636516054E-2</v>
      </c>
      <c r="CD18" s="42">
        <v>-0.11494872275888934</v>
      </c>
      <c r="CE18" s="42">
        <v>-3.1849723827967025E-2</v>
      </c>
      <c r="CF18" s="42">
        <v>6.1232504778758079E-2</v>
      </c>
      <c r="CG18" s="42">
        <v>6.9318092792949537E-2</v>
      </c>
      <c r="CH18" s="42">
        <v>-8.4490925313212784E-2</v>
      </c>
      <c r="CI18" s="42">
        <v>2.1457171593435964E-2</v>
      </c>
      <c r="CJ18" s="42">
        <v>-0.1114541650578541</v>
      </c>
      <c r="CK18" s="42">
        <v>-0.14314472202315542</v>
      </c>
      <c r="CL18" s="80"/>
      <c r="CM18" s="63">
        <v>2.2345131786206281E-2</v>
      </c>
      <c r="CN18" s="64">
        <v>-0.21473366951679129</v>
      </c>
    </row>
    <row r="19" spans="1:92" ht="12" x14ac:dyDescent="0.3">
      <c r="A19" s="35" t="s">
        <v>160</v>
      </c>
      <c r="B19" s="98">
        <v>22</v>
      </c>
      <c r="C19" s="59">
        <v>21</v>
      </c>
      <c r="D19" s="59">
        <v>9</v>
      </c>
      <c r="E19" s="37">
        <v>22</v>
      </c>
      <c r="F19" s="37">
        <v>36</v>
      </c>
      <c r="G19" s="37">
        <v>26</v>
      </c>
      <c r="H19" s="37">
        <v>31</v>
      </c>
      <c r="I19" s="37">
        <v>41</v>
      </c>
      <c r="J19" s="37">
        <v>34</v>
      </c>
      <c r="K19" s="37">
        <v>42</v>
      </c>
      <c r="L19" s="37">
        <v>43</v>
      </c>
      <c r="M19" s="37">
        <v>40</v>
      </c>
      <c r="N19" s="37">
        <v>40</v>
      </c>
      <c r="O19" s="37">
        <v>26</v>
      </c>
      <c r="P19" s="37">
        <v>26</v>
      </c>
      <c r="Q19" s="37">
        <v>10</v>
      </c>
      <c r="R19" s="37">
        <v>10</v>
      </c>
      <c r="S19" s="37">
        <v>18</v>
      </c>
      <c r="T19" s="37">
        <v>15</v>
      </c>
      <c r="U19" s="37">
        <v>12</v>
      </c>
      <c r="V19" s="78"/>
      <c r="W19" s="60">
        <v>2021</v>
      </c>
      <c r="X19" s="94"/>
      <c r="Y19" s="184">
        <v>12.61657755058172</v>
      </c>
      <c r="Z19" s="107">
        <v>16.83013681304417</v>
      </c>
      <c r="AA19" s="107">
        <v>44.457652852693379</v>
      </c>
      <c r="AB19" s="107">
        <v>10.467979275107417</v>
      </c>
      <c r="AC19" s="107">
        <v>8.1795803354735757</v>
      </c>
      <c r="AD19" s="107">
        <v>10.872207539490557</v>
      </c>
      <c r="AE19" s="107">
        <v>10.653860915007661</v>
      </c>
      <c r="AF19" s="107">
        <v>8.5766756480458177</v>
      </c>
      <c r="AG19" s="107">
        <v>9.8682268085694229</v>
      </c>
      <c r="AH19" s="107">
        <v>8.9611396897444404</v>
      </c>
      <c r="AI19" s="107">
        <v>9.2238135375439363</v>
      </c>
      <c r="AJ19" s="107">
        <v>9.610763555877595</v>
      </c>
      <c r="AK19" s="107">
        <v>9.9345321850351898</v>
      </c>
      <c r="AL19" s="107">
        <v>13.733191431491219</v>
      </c>
      <c r="AM19" s="107">
        <v>13.931229199137986</v>
      </c>
      <c r="AN19" s="107">
        <v>18.884741279877986</v>
      </c>
      <c r="AO19" s="107">
        <v>21.607886738242808</v>
      </c>
      <c r="AP19" s="107">
        <v>17.391015672263091</v>
      </c>
      <c r="AQ19" s="107">
        <v>19.478698291366921</v>
      </c>
      <c r="AR19" s="107">
        <v>25.024398495247212</v>
      </c>
      <c r="AS19" s="80"/>
      <c r="AT19" s="60">
        <v>2021</v>
      </c>
      <c r="AU19" s="94"/>
      <c r="AV19" s="204">
        <v>-4.2135592624624501</v>
      </c>
      <c r="AW19" s="108">
        <v>-27.627516039649208</v>
      </c>
      <c r="AX19" s="108">
        <v>33.989673577585961</v>
      </c>
      <c r="AY19" s="108">
        <v>2.2883989396338418</v>
      </c>
      <c r="AZ19" s="108">
        <v>-2.692627204016981</v>
      </c>
      <c r="BA19" s="108">
        <v>0.21834662448289599</v>
      </c>
      <c r="BB19" s="108">
        <v>2.0771852669618429</v>
      </c>
      <c r="BC19" s="108">
        <v>-1.2915511605236052</v>
      </c>
      <c r="BD19" s="108">
        <v>0.9070871188249825</v>
      </c>
      <c r="BE19" s="108">
        <v>-0.26267384779949587</v>
      </c>
      <c r="BF19" s="108">
        <v>-0.38695001833365872</v>
      </c>
      <c r="BG19" s="108">
        <v>-0.32376862915759475</v>
      </c>
      <c r="BH19" s="108">
        <v>-3.7986592464560296</v>
      </c>
      <c r="BI19" s="108">
        <v>-0.19803776764676684</v>
      </c>
      <c r="BJ19" s="108">
        <v>-4.9535120807399995</v>
      </c>
      <c r="BK19" s="108">
        <v>-2.7231454583648222</v>
      </c>
      <c r="BL19" s="108">
        <v>4.2168710659797171</v>
      </c>
      <c r="BM19" s="108">
        <v>-2.0876826191038305</v>
      </c>
      <c r="BN19" s="108">
        <v>-5.5457002038802905</v>
      </c>
      <c r="BO19" s="115"/>
      <c r="BP19" s="205">
        <v>-0.65304320761397328</v>
      </c>
      <c r="BQ19" s="206">
        <v>-12.407820944665492</v>
      </c>
      <c r="BR19" s="39"/>
      <c r="BS19" s="173">
        <v>-0.2503579922889716</v>
      </c>
      <c r="BT19" s="42">
        <v>-0.62143442730075327</v>
      </c>
      <c r="BU19" s="42">
        <v>3.2470138394725829</v>
      </c>
      <c r="BV19" s="42">
        <v>0.27976972482431761</v>
      </c>
      <c r="BW19" s="42">
        <v>-0.24766149783626656</v>
      </c>
      <c r="BX19" s="42">
        <v>2.0494600617070091E-2</v>
      </c>
      <c r="BY19" s="42">
        <v>0.24219002235850273</v>
      </c>
      <c r="BZ19" s="42">
        <v>-0.13087976042484561</v>
      </c>
      <c r="CA19" s="42">
        <v>0.10122452614627764</v>
      </c>
      <c r="CB19" s="42">
        <v>-2.8477792480336661E-2</v>
      </c>
      <c r="CC19" s="42">
        <v>-4.0262151501689436E-2</v>
      </c>
      <c r="CD19" s="42">
        <v>-3.2590223991150968E-2</v>
      </c>
      <c r="CE19" s="42">
        <v>-0.27660425949830014</v>
      </c>
      <c r="CF19" s="42">
        <v>-1.4215383640305057E-2</v>
      </c>
      <c r="CG19" s="42">
        <v>-0.26230235338294261</v>
      </c>
      <c r="CH19" s="42">
        <v>-0.12602553370225011</v>
      </c>
      <c r="CI19" s="42">
        <v>0.2424741110839892</v>
      </c>
      <c r="CJ19" s="42">
        <v>-0.10717772758095978</v>
      </c>
      <c r="CK19" s="42">
        <v>-0.22161172844708188</v>
      </c>
      <c r="CL19" s="80"/>
      <c r="CM19" s="63">
        <v>9.3345578548783545E-2</v>
      </c>
      <c r="CN19" s="64">
        <v>-0.4958289385865583</v>
      </c>
    </row>
    <row r="20" spans="1:92" ht="12" x14ac:dyDescent="0.3">
      <c r="A20" s="35" t="s">
        <v>118</v>
      </c>
      <c r="B20" s="98">
        <v>23</v>
      </c>
      <c r="C20" s="59">
        <v>35</v>
      </c>
      <c r="D20" s="59">
        <v>18</v>
      </c>
      <c r="E20" s="37">
        <v>13</v>
      </c>
      <c r="F20" s="37">
        <v>21</v>
      </c>
      <c r="G20" s="37">
        <v>15</v>
      </c>
      <c r="H20" s="37">
        <v>27</v>
      </c>
      <c r="I20" s="37">
        <v>18</v>
      </c>
      <c r="J20" s="37">
        <v>22</v>
      </c>
      <c r="K20" s="37">
        <v>16</v>
      </c>
      <c r="L20" s="37">
        <v>21</v>
      </c>
      <c r="M20" s="37">
        <v>17</v>
      </c>
      <c r="N20" s="37">
        <v>24</v>
      </c>
      <c r="O20" s="37">
        <v>14</v>
      </c>
      <c r="P20" s="37">
        <v>17</v>
      </c>
      <c r="Q20" s="37">
        <v>19</v>
      </c>
      <c r="R20" s="37">
        <v>30</v>
      </c>
      <c r="S20" s="37">
        <v>44</v>
      </c>
      <c r="T20" s="37">
        <v>18</v>
      </c>
      <c r="U20" s="37">
        <v>14</v>
      </c>
      <c r="V20" s="78"/>
      <c r="W20" s="60">
        <v>2019</v>
      </c>
      <c r="X20" s="94"/>
      <c r="Y20" s="184">
        <v>12.610576822962228</v>
      </c>
      <c r="Z20" s="107">
        <v>11.885753532480294</v>
      </c>
      <c r="AA20" s="107">
        <v>28.15594774596374</v>
      </c>
      <c r="AB20" s="107">
        <v>13.983819503150851</v>
      </c>
      <c r="AC20" s="107">
        <v>10.753040826724947</v>
      </c>
      <c r="AD20" s="107">
        <v>16.229853526874887</v>
      </c>
      <c r="AE20" s="107">
        <v>11.41422842986324</v>
      </c>
      <c r="AF20" s="107">
        <v>14.136609632196556</v>
      </c>
      <c r="AG20" s="107">
        <v>13.408004513377012</v>
      </c>
      <c r="AH20" s="107">
        <v>14.18897430714655</v>
      </c>
      <c r="AI20" s="107">
        <v>13.285430481384529</v>
      </c>
      <c r="AJ20" s="107">
        <v>15.937390191662336</v>
      </c>
      <c r="AK20" s="107">
        <v>14.144170720088374</v>
      </c>
      <c r="AL20" s="107">
        <v>18.4548094798573</v>
      </c>
      <c r="AM20" s="107">
        <v>17.531850113178663</v>
      </c>
      <c r="AN20" s="107">
        <v>15.620384762418073</v>
      </c>
      <c r="AO20" s="107">
        <v>13.65645454218423</v>
      </c>
      <c r="AP20" s="107">
        <v>9.6968861935675417</v>
      </c>
      <c r="AQ20" s="107">
        <v>18.207602590362306</v>
      </c>
      <c r="AR20" s="107">
        <v>22.760777130760196</v>
      </c>
      <c r="AS20" s="80"/>
      <c r="AT20" s="60">
        <v>2021</v>
      </c>
      <c r="AU20" s="94"/>
      <c r="AV20" s="204">
        <v>0.72482329048193428</v>
      </c>
      <c r="AW20" s="108">
        <v>-16.270194213483446</v>
      </c>
      <c r="AX20" s="108">
        <v>14.172128242812889</v>
      </c>
      <c r="AY20" s="108">
        <v>3.2307786764259045</v>
      </c>
      <c r="AZ20" s="108">
        <v>-5.4768127001499405</v>
      </c>
      <c r="BA20" s="108">
        <v>4.8156250970116474</v>
      </c>
      <c r="BB20" s="108">
        <v>-2.7223812023333167</v>
      </c>
      <c r="BC20" s="108">
        <v>0.72860511881954437</v>
      </c>
      <c r="BD20" s="108">
        <v>-0.7809697937695379</v>
      </c>
      <c r="BE20" s="108">
        <v>0.90354382576202141</v>
      </c>
      <c r="BF20" s="108">
        <v>-2.6519597102778079</v>
      </c>
      <c r="BG20" s="108">
        <v>1.7932194715739627</v>
      </c>
      <c r="BH20" s="108">
        <v>-4.310638759768926</v>
      </c>
      <c r="BI20" s="108">
        <v>0.92295936667863643</v>
      </c>
      <c r="BJ20" s="108">
        <v>1.9114653507605901</v>
      </c>
      <c r="BK20" s="108">
        <v>1.9639302202338431</v>
      </c>
      <c r="BL20" s="108">
        <v>3.9595683486166884</v>
      </c>
      <c r="BM20" s="108">
        <v>-8.5107163967947645</v>
      </c>
      <c r="BN20" s="108">
        <v>-4.5531745403978903</v>
      </c>
      <c r="BO20" s="115"/>
      <c r="BP20" s="205">
        <v>-0.53422106883147202</v>
      </c>
      <c r="BQ20" s="206">
        <v>-10.150200307797968</v>
      </c>
      <c r="BR20" s="39"/>
      <c r="BS20" s="173">
        <v>6.0982527401498343E-2</v>
      </c>
      <c r="BT20" s="42"/>
      <c r="BU20" s="42">
        <v>1.0134661878050992</v>
      </c>
      <c r="BV20" s="42">
        <v>0.30045256299932621</v>
      </c>
      <c r="BW20" s="42">
        <v>-0.33745299617651692</v>
      </c>
      <c r="BX20" s="42">
        <v>0.42189668154988436</v>
      </c>
      <c r="BY20" s="42">
        <v>-0.19257666959502162</v>
      </c>
      <c r="BZ20" s="42">
        <v>5.4341055605449995E-2</v>
      </c>
      <c r="CA20" s="42">
        <v>-5.5040609480573099E-2</v>
      </c>
      <c r="CB20" s="42">
        <v>6.801012786360694E-2</v>
      </c>
      <c r="CC20" s="42">
        <v>-0.16639861849308202</v>
      </c>
      <c r="CD20" s="42">
        <v>0.12678152060390002</v>
      </c>
      <c r="CE20" s="42">
        <v>-0.23357806887542343</v>
      </c>
      <c r="CF20" s="42">
        <v>5.2644721505167968E-2</v>
      </c>
      <c r="CG20" s="42">
        <v>0.12236992749112607</v>
      </c>
      <c r="CH20" s="42">
        <v>0.14380966993792876</v>
      </c>
      <c r="CI20" s="42">
        <v>0.40833400223293115</v>
      </c>
      <c r="CJ20" s="42">
        <v>-0.46742652441786481</v>
      </c>
      <c r="CK20" s="42">
        <v>-0.20004477501976303</v>
      </c>
      <c r="CL20" s="80"/>
      <c r="CM20" s="63">
        <v>6.2253929052093003E-2</v>
      </c>
      <c r="CN20" s="64">
        <v>-0.44595139478258039</v>
      </c>
    </row>
    <row r="21" spans="1:92" ht="12" x14ac:dyDescent="0.3">
      <c r="A21" s="35" t="s">
        <v>105</v>
      </c>
      <c r="B21" s="98">
        <v>24</v>
      </c>
      <c r="C21" s="59">
        <v>15</v>
      </c>
      <c r="D21" s="59">
        <v>17</v>
      </c>
      <c r="E21" s="37">
        <v>17</v>
      </c>
      <c r="F21" s="37">
        <v>11</v>
      </c>
      <c r="G21" s="37">
        <v>16</v>
      </c>
      <c r="H21" s="37">
        <v>19</v>
      </c>
      <c r="I21" s="37">
        <v>13</v>
      </c>
      <c r="J21" s="37">
        <v>7</v>
      </c>
      <c r="K21" s="37">
        <v>10</v>
      </c>
      <c r="L21" s="37">
        <v>20</v>
      </c>
      <c r="M21" s="37">
        <v>18</v>
      </c>
      <c r="N21" s="37">
        <v>22</v>
      </c>
      <c r="O21" s="37">
        <v>9</v>
      </c>
      <c r="P21" s="37">
        <v>19</v>
      </c>
      <c r="Q21" s="37">
        <v>14</v>
      </c>
      <c r="R21" s="37">
        <v>21</v>
      </c>
      <c r="S21" s="37">
        <v>24</v>
      </c>
      <c r="T21" s="37">
        <v>9</v>
      </c>
      <c r="U21" s="37">
        <v>15</v>
      </c>
      <c r="V21" s="78"/>
      <c r="W21" s="60">
        <v>2014</v>
      </c>
      <c r="X21" s="94"/>
      <c r="Y21" s="184">
        <v>12.087122032083144</v>
      </c>
      <c r="Z21" s="107">
        <v>19.245531045587274</v>
      </c>
      <c r="AA21" s="107">
        <v>28.248763602790827</v>
      </c>
      <c r="AB21" s="107">
        <v>11.991967889161367</v>
      </c>
      <c r="AC21" s="107">
        <v>14.182295608951309</v>
      </c>
      <c r="AD21" s="107">
        <v>15.761871889978124</v>
      </c>
      <c r="AE21" s="107">
        <v>13.309935918378756</v>
      </c>
      <c r="AF21" s="107">
        <v>18.299849935228785</v>
      </c>
      <c r="AG21" s="107">
        <v>21.392376243156182</v>
      </c>
      <c r="AH21" s="107">
        <v>18.204225735160502</v>
      </c>
      <c r="AI21" s="107">
        <v>13.422976641353101</v>
      </c>
      <c r="AJ21" s="107">
        <v>15.735760674450393</v>
      </c>
      <c r="AK21" s="107">
        <v>14.94416461849335</v>
      </c>
      <c r="AL21" s="107">
        <v>21.370758718347734</v>
      </c>
      <c r="AM21" s="107">
        <v>16.401099835946052</v>
      </c>
      <c r="AN21" s="107">
        <v>18.33786474589883</v>
      </c>
      <c r="AO21" s="107">
        <v>15.871417665998869</v>
      </c>
      <c r="AP21" s="107">
        <v>16.641120124149619</v>
      </c>
      <c r="AQ21" s="107">
        <v>26.181422579312116</v>
      </c>
      <c r="AR21" s="107">
        <v>21.440257850482713</v>
      </c>
      <c r="AS21" s="80"/>
      <c r="AT21" s="60">
        <v>2021</v>
      </c>
      <c r="AU21" s="94"/>
      <c r="AV21" s="204">
        <v>-7.1584090135041301</v>
      </c>
      <c r="AW21" s="108">
        <v>-9.0032325572035532</v>
      </c>
      <c r="AX21" s="108">
        <v>16.256795713629458</v>
      </c>
      <c r="AY21" s="108">
        <v>-2.1903277197899413</v>
      </c>
      <c r="AZ21" s="108">
        <v>-1.5795762810268155</v>
      </c>
      <c r="BA21" s="108">
        <v>2.4519359715993687</v>
      </c>
      <c r="BB21" s="108">
        <v>-4.9899140168500296</v>
      </c>
      <c r="BC21" s="108">
        <v>-3.0925263079273968</v>
      </c>
      <c r="BD21" s="108">
        <v>3.1881505079956796</v>
      </c>
      <c r="BE21" s="108">
        <v>4.7812490938074017</v>
      </c>
      <c r="BF21" s="108">
        <v>-2.3127840330972926</v>
      </c>
      <c r="BG21" s="108">
        <v>0.79159605595704363</v>
      </c>
      <c r="BH21" s="108">
        <v>-6.426594099854384</v>
      </c>
      <c r="BI21" s="108">
        <v>4.9696588824016814</v>
      </c>
      <c r="BJ21" s="108">
        <v>-1.9367649099527782</v>
      </c>
      <c r="BK21" s="108">
        <v>2.4664470798999609</v>
      </c>
      <c r="BL21" s="108">
        <v>-0.76970245815074989</v>
      </c>
      <c r="BM21" s="108">
        <v>-9.5403024551624966</v>
      </c>
      <c r="BN21" s="108">
        <v>4.7411647288294034</v>
      </c>
      <c r="BO21" s="115"/>
      <c r="BP21" s="205">
        <v>-0.49227030623155632</v>
      </c>
      <c r="BQ21" s="206">
        <v>-9.3531358183995685</v>
      </c>
      <c r="BR21" s="39"/>
      <c r="BS21" s="173">
        <v>-0.37195175319131824</v>
      </c>
      <c r="BT21" s="42">
        <v>-0.31871244645603114</v>
      </c>
      <c r="BU21" s="42">
        <v>1.3556403639408297</v>
      </c>
      <c r="BV21" s="42">
        <v>-0.15444098615512514</v>
      </c>
      <c r="BW21" s="42">
        <v>-0.10021501837171753</v>
      </c>
      <c r="BX21" s="42">
        <v>0.18421846556102972</v>
      </c>
      <c r="BY21" s="42">
        <v>-0.27267513310281388</v>
      </c>
      <c r="BZ21" s="42">
        <v>-0.14456207542239508</v>
      </c>
      <c r="CA21" s="42">
        <v>0.1751324420152589</v>
      </c>
      <c r="CB21" s="42">
        <v>0.35619886866803263</v>
      </c>
      <c r="CC21" s="42">
        <v>-0.14697630962654884</v>
      </c>
      <c r="CD21" s="42">
        <v>5.2970244651711518E-2</v>
      </c>
      <c r="CE21" s="42">
        <v>-0.30071904252687442</v>
      </c>
      <c r="CF21" s="42">
        <v>0.30300765998081136</v>
      </c>
      <c r="CG21" s="42">
        <v>-0.10561561756452187</v>
      </c>
      <c r="CH21" s="42">
        <v>0.15540181298257916</v>
      </c>
      <c r="CI21" s="42">
        <v>-4.6253043810059236E-2</v>
      </c>
      <c r="CJ21" s="42">
        <v>-0.3643920580045561</v>
      </c>
      <c r="CK21" s="42">
        <v>0.22113375510186128</v>
      </c>
      <c r="CL21" s="80"/>
      <c r="CM21" s="63">
        <v>2.5115269930008038E-2</v>
      </c>
      <c r="CN21" s="64">
        <v>-0.43624175994641734</v>
      </c>
    </row>
    <row r="22" spans="1:92" ht="12" x14ac:dyDescent="0.3">
      <c r="A22" s="35" t="s">
        <v>31</v>
      </c>
      <c r="B22" s="98">
        <v>25</v>
      </c>
      <c r="C22" s="59">
        <v>29</v>
      </c>
      <c r="D22" s="59">
        <v>14</v>
      </c>
      <c r="E22" s="37">
        <v>32</v>
      </c>
      <c r="F22" s="37">
        <v>43</v>
      </c>
      <c r="G22" s="37">
        <v>38</v>
      </c>
      <c r="H22" s="37">
        <v>41</v>
      </c>
      <c r="I22" s="37">
        <v>46</v>
      </c>
      <c r="J22" s="37">
        <v>36</v>
      </c>
      <c r="K22" s="37">
        <v>39</v>
      </c>
      <c r="L22" s="37">
        <v>38</v>
      </c>
      <c r="M22" s="37">
        <v>33</v>
      </c>
      <c r="N22" s="37">
        <v>42</v>
      </c>
      <c r="O22" s="37">
        <v>42</v>
      </c>
      <c r="P22" s="37">
        <v>49</v>
      </c>
      <c r="Q22" s="37">
        <v>33</v>
      </c>
      <c r="R22" s="37">
        <v>38</v>
      </c>
      <c r="S22" s="37">
        <v>40</v>
      </c>
      <c r="T22" s="37">
        <v>32</v>
      </c>
      <c r="U22" s="37">
        <v>38</v>
      </c>
      <c r="V22" s="78"/>
      <c r="W22" s="60">
        <v>2021</v>
      </c>
      <c r="X22" s="94"/>
      <c r="Y22" s="184">
        <v>11.310538697026269</v>
      </c>
      <c r="Z22" s="107">
        <v>13.27756761550666</v>
      </c>
      <c r="AA22" s="107">
        <v>30.951529663485342</v>
      </c>
      <c r="AB22" s="107">
        <v>8.6069910249080461</v>
      </c>
      <c r="AC22" s="107">
        <v>6.995508850274188</v>
      </c>
      <c r="AD22" s="107">
        <v>8.707515416197511</v>
      </c>
      <c r="AE22" s="107">
        <v>8.4174362032183421</v>
      </c>
      <c r="AF22" s="107">
        <v>8.1925299188908145</v>
      </c>
      <c r="AG22" s="107">
        <v>9.5712604297121366</v>
      </c>
      <c r="AH22" s="107">
        <v>9.310377354672374</v>
      </c>
      <c r="AI22" s="107">
        <v>9.3878255855268673</v>
      </c>
      <c r="AJ22" s="107">
        <v>10.726030114582336</v>
      </c>
      <c r="AK22" s="107">
        <v>9.847822153928103</v>
      </c>
      <c r="AL22" s="107">
        <v>9.4652387316578945</v>
      </c>
      <c r="AM22" s="107">
        <v>8.0457959699314419</v>
      </c>
      <c r="AN22" s="107">
        <v>11.30785368396179</v>
      </c>
      <c r="AO22" s="107">
        <v>12.14343747975555</v>
      </c>
      <c r="AP22" s="107">
        <v>10.825076174860284</v>
      </c>
      <c r="AQ22" s="107">
        <v>13.68636167926579</v>
      </c>
      <c r="AR22" s="107">
        <v>11.209872935947189</v>
      </c>
      <c r="AS22" s="80"/>
      <c r="AT22" s="60">
        <v>2021</v>
      </c>
      <c r="AU22" s="94"/>
      <c r="AV22" s="204">
        <v>-1.9670289184803913</v>
      </c>
      <c r="AW22" s="108">
        <v>-17.673962047978684</v>
      </c>
      <c r="AX22" s="108">
        <v>22.344538638577298</v>
      </c>
      <c r="AY22" s="108">
        <v>1.6114821746338581</v>
      </c>
      <c r="AZ22" s="108">
        <v>-1.712006565923323</v>
      </c>
      <c r="BA22" s="108">
        <v>0.29007921297916894</v>
      </c>
      <c r="BB22" s="108">
        <v>0.22490628432752757</v>
      </c>
      <c r="BC22" s="108">
        <v>-1.3787305108213221</v>
      </c>
      <c r="BD22" s="108">
        <v>0.2608830750397626</v>
      </c>
      <c r="BE22" s="108">
        <v>-7.7448230854493261E-2</v>
      </c>
      <c r="BF22" s="108">
        <v>-1.3382045290554689</v>
      </c>
      <c r="BG22" s="108">
        <v>0.87820796065423323</v>
      </c>
      <c r="BH22" s="108">
        <v>0.38258342227020847</v>
      </c>
      <c r="BI22" s="108">
        <v>1.4194427617264527</v>
      </c>
      <c r="BJ22" s="108">
        <v>-3.2620577140303482</v>
      </c>
      <c r="BK22" s="108">
        <v>-0.83558379579375952</v>
      </c>
      <c r="BL22" s="108">
        <v>1.3183613048952658</v>
      </c>
      <c r="BM22" s="108">
        <v>-2.8612855044055063</v>
      </c>
      <c r="BN22" s="108">
        <v>2.4764887433186011</v>
      </c>
      <c r="BO22" s="115"/>
      <c r="BP22" s="205">
        <v>5.2981979515305255E-3</v>
      </c>
      <c r="BQ22" s="206">
        <v>0.10066576107907999</v>
      </c>
      <c r="BR22" s="39"/>
      <c r="BS22" s="173">
        <v>-0.14814678226026345</v>
      </c>
      <c r="BT22" s="42">
        <v>-0.57102063258699953</v>
      </c>
      <c r="BU22" s="42">
        <v>2.5960917786382862</v>
      </c>
      <c r="BV22" s="42">
        <v>0.23035953625742267</v>
      </c>
      <c r="BW22" s="42">
        <v>-0.19661252195301193</v>
      </c>
      <c r="BX22" s="42">
        <v>3.4461706150889393E-2</v>
      </c>
      <c r="BY22" s="42">
        <v>2.7452604574433881E-2</v>
      </c>
      <c r="BZ22" s="42">
        <v>-0.14404900179513647</v>
      </c>
      <c r="CA22" s="42">
        <v>2.8020676832055447E-2</v>
      </c>
      <c r="CB22" s="42">
        <v>-8.2498583030659045E-3</v>
      </c>
      <c r="CC22" s="42">
        <v>-0.12476233189352537</v>
      </c>
      <c r="CD22" s="42">
        <v>8.9177885925156852E-2</v>
      </c>
      <c r="CE22" s="42">
        <v>4.0419838645020301E-2</v>
      </c>
      <c r="CF22" s="42">
        <v>0.17642042714371087</v>
      </c>
      <c r="CG22" s="42">
        <v>-0.28847717747329948</v>
      </c>
      <c r="CH22" s="42">
        <v>-6.8809494608653488E-2</v>
      </c>
      <c r="CI22" s="42">
        <v>0.12178771618780604</v>
      </c>
      <c r="CJ22" s="42">
        <v>-0.20906107638089255</v>
      </c>
      <c r="CK22" s="42">
        <v>0.22092032242195514</v>
      </c>
      <c r="CL22" s="80"/>
      <c r="CM22" s="63">
        <v>9.5048611343257303E-2</v>
      </c>
      <c r="CN22" s="64">
        <v>8.9800983163930148E-3</v>
      </c>
    </row>
    <row r="23" spans="1:92" ht="12" x14ac:dyDescent="0.3">
      <c r="A23" s="35" t="s">
        <v>112</v>
      </c>
      <c r="B23" s="98">
        <v>26</v>
      </c>
      <c r="C23" s="59">
        <v>24</v>
      </c>
      <c r="D23" s="59">
        <v>22</v>
      </c>
      <c r="E23" s="37">
        <v>9</v>
      </c>
      <c r="F23" s="37">
        <v>9</v>
      </c>
      <c r="G23" s="37">
        <v>10</v>
      </c>
      <c r="H23" s="37">
        <v>11</v>
      </c>
      <c r="I23" s="37">
        <v>12</v>
      </c>
      <c r="J23" s="37">
        <v>14</v>
      </c>
      <c r="K23" s="37">
        <v>11</v>
      </c>
      <c r="L23" s="37">
        <v>24</v>
      </c>
      <c r="M23" s="37">
        <v>14</v>
      </c>
      <c r="N23" s="37">
        <v>33</v>
      </c>
      <c r="O23" s="37">
        <v>17</v>
      </c>
      <c r="P23" s="37">
        <v>16</v>
      </c>
      <c r="Q23" s="37">
        <v>13</v>
      </c>
      <c r="R23" s="37">
        <v>24</v>
      </c>
      <c r="S23" s="37">
        <v>16</v>
      </c>
      <c r="T23" s="37">
        <v>24</v>
      </c>
      <c r="U23" s="37">
        <v>19</v>
      </c>
      <c r="V23" s="78"/>
      <c r="W23" s="60">
        <v>2019</v>
      </c>
      <c r="X23" s="94"/>
      <c r="Y23" s="184">
        <v>10.721271726246782</v>
      </c>
      <c r="Z23" s="107">
        <v>15.635893395411172</v>
      </c>
      <c r="AA23" s="107">
        <v>20.88040630230245</v>
      </c>
      <c r="AB23" s="107">
        <v>15.895392678587607</v>
      </c>
      <c r="AC23" s="107">
        <v>15.806048738085909</v>
      </c>
      <c r="AD23" s="107">
        <v>18.197839125876531</v>
      </c>
      <c r="AE23" s="107">
        <v>16.245444455329643</v>
      </c>
      <c r="AF23" s="107">
        <v>18.395775522853707</v>
      </c>
      <c r="AG23" s="107">
        <v>15.087940962935898</v>
      </c>
      <c r="AH23" s="107">
        <v>17.509775261712647</v>
      </c>
      <c r="AI23" s="107">
        <v>12.417279025468012</v>
      </c>
      <c r="AJ23" s="107">
        <v>17.631756259973091</v>
      </c>
      <c r="AK23" s="107">
        <v>12.066614472520493</v>
      </c>
      <c r="AL23" s="107">
        <v>18.021008914835075</v>
      </c>
      <c r="AM23" s="107">
        <v>17.57495621582396</v>
      </c>
      <c r="AN23" s="107">
        <v>18.482651131847859</v>
      </c>
      <c r="AO23" s="107">
        <v>15.623846496609762</v>
      </c>
      <c r="AP23" s="107">
        <v>18.230087193283559</v>
      </c>
      <c r="AQ23" s="107">
        <v>15.216900958896595</v>
      </c>
      <c r="AR23" s="107">
        <v>19.140825971843778</v>
      </c>
      <c r="AS23" s="80"/>
      <c r="AT23" s="60">
        <v>2021</v>
      </c>
      <c r="AU23" s="94"/>
      <c r="AV23" s="204">
        <v>-4.91462166916439</v>
      </c>
      <c r="AW23" s="108">
        <v>-5.2445129068912788</v>
      </c>
      <c r="AX23" s="108">
        <v>4.9850136237148437</v>
      </c>
      <c r="AY23" s="108">
        <v>8.9343940501697361E-2</v>
      </c>
      <c r="AZ23" s="108">
        <v>-2.3917903877906213</v>
      </c>
      <c r="BA23" s="108">
        <v>1.9523946705468873</v>
      </c>
      <c r="BB23" s="108">
        <v>-2.1503310675240641</v>
      </c>
      <c r="BC23" s="108">
        <v>3.3078345599178096</v>
      </c>
      <c r="BD23" s="108">
        <v>-2.4218342987767496</v>
      </c>
      <c r="BE23" s="108">
        <v>5.0924962362446351</v>
      </c>
      <c r="BF23" s="108">
        <v>-5.2144772345050789</v>
      </c>
      <c r="BG23" s="108">
        <v>5.5651417874525979</v>
      </c>
      <c r="BH23" s="108">
        <v>-5.954394442314582</v>
      </c>
      <c r="BI23" s="108">
        <v>0.44605269901111555</v>
      </c>
      <c r="BJ23" s="108">
        <v>-0.90769491602389962</v>
      </c>
      <c r="BK23" s="108">
        <v>2.8588046352380978</v>
      </c>
      <c r="BL23" s="108">
        <v>-2.6062406966737974</v>
      </c>
      <c r="BM23" s="108">
        <v>3.0131862343869642</v>
      </c>
      <c r="BN23" s="108">
        <v>-3.9239250129471834</v>
      </c>
      <c r="BO23" s="115"/>
      <c r="BP23" s="205">
        <v>-0.44313443397878932</v>
      </c>
      <c r="BQ23" s="206">
        <v>-8.4195542455969967</v>
      </c>
      <c r="BR23" s="39"/>
      <c r="BS23" s="173">
        <v>-0.31431665238947815</v>
      </c>
      <c r="BT23" s="42">
        <v>-0.25116910231353951</v>
      </c>
      <c r="BU23" s="42">
        <v>0.31361374484507487</v>
      </c>
      <c r="BV23" s="42">
        <v>5.6525158173412748E-3</v>
      </c>
      <c r="BW23" s="42">
        <v>-0.13143265918806812</v>
      </c>
      <c r="BX23" s="42">
        <v>0.12018105604407547</v>
      </c>
      <c r="BY23" s="42">
        <v>-0.11689265640650126</v>
      </c>
      <c r="BZ23" s="42">
        <v>0.21923697660559727</v>
      </c>
      <c r="CA23" s="42">
        <v>-0.13831327144857186</v>
      </c>
      <c r="CB23" s="42">
        <v>0.41011369928950248</v>
      </c>
      <c r="CC23" s="42">
        <v>-0.29574349586165594</v>
      </c>
      <c r="CD23" s="42">
        <v>0.46120159056429544</v>
      </c>
      <c r="CE23" s="42">
        <v>-0.33041404454402468</v>
      </c>
      <c r="CF23" s="42">
        <v>2.5380017653159337E-2</v>
      </c>
      <c r="CG23" s="42">
        <v>-4.9110644871710574E-2</v>
      </c>
      <c r="CH23" s="42">
        <v>0.18297700478934131</v>
      </c>
      <c r="CI23" s="42">
        <v>-0.14296369891384852</v>
      </c>
      <c r="CJ23" s="42">
        <v>0.19801576171955682</v>
      </c>
      <c r="CK23" s="42">
        <v>-0.20500290942090438</v>
      </c>
      <c r="CL23" s="80"/>
      <c r="CM23" s="63">
        <v>-2.0519351594925641E-3</v>
      </c>
      <c r="CN23" s="64">
        <v>-0.43987413385306307</v>
      </c>
    </row>
    <row r="24" spans="1:92" ht="12" x14ac:dyDescent="0.3">
      <c r="A24" s="35" t="s">
        <v>122</v>
      </c>
      <c r="B24" s="98">
        <v>27</v>
      </c>
      <c r="C24" s="59">
        <v>30</v>
      </c>
      <c r="D24" s="59">
        <v>10</v>
      </c>
      <c r="E24" s="37">
        <v>39</v>
      </c>
      <c r="F24" s="37">
        <v>38</v>
      </c>
      <c r="G24" s="37">
        <v>48</v>
      </c>
      <c r="H24" s="37">
        <v>37</v>
      </c>
      <c r="I24" s="37">
        <v>29</v>
      </c>
      <c r="J24" s="37">
        <v>53</v>
      </c>
      <c r="K24" s="37">
        <v>33</v>
      </c>
      <c r="L24" s="37">
        <v>25</v>
      </c>
      <c r="M24" s="37">
        <v>50</v>
      </c>
      <c r="N24" s="37">
        <v>50</v>
      </c>
      <c r="O24" s="37">
        <v>31</v>
      </c>
      <c r="P24" s="37">
        <v>43</v>
      </c>
      <c r="Q24" s="37">
        <v>46</v>
      </c>
      <c r="R24" s="37">
        <v>54</v>
      </c>
      <c r="S24" s="37">
        <v>36</v>
      </c>
      <c r="T24" s="37">
        <v>47</v>
      </c>
      <c r="U24" s="37">
        <v>41</v>
      </c>
      <c r="V24" s="78"/>
      <c r="W24" s="60">
        <v>2021</v>
      </c>
      <c r="X24" s="94"/>
      <c r="Y24" s="184">
        <v>10.686689523437554</v>
      </c>
      <c r="Z24" s="107">
        <v>13.182711775530874</v>
      </c>
      <c r="AA24" s="107">
        <v>38.67720387026953</v>
      </c>
      <c r="AB24" s="107">
        <v>6.9632003363859312</v>
      </c>
      <c r="AC24" s="107">
        <v>7.9209556077473273</v>
      </c>
      <c r="AD24" s="107">
        <v>7.6305514343451089</v>
      </c>
      <c r="AE24" s="107">
        <v>9.3118684789521602</v>
      </c>
      <c r="AF24" s="107">
        <v>10.717907986221135</v>
      </c>
      <c r="AG24" s="107">
        <v>7.593881510194521</v>
      </c>
      <c r="AH24" s="107">
        <v>10.15544167333039</v>
      </c>
      <c r="AI24" s="107">
        <v>12.170994801584081</v>
      </c>
      <c r="AJ24" s="107">
        <v>8.2568251374272936</v>
      </c>
      <c r="AK24" s="107">
        <v>8.4748544685758045</v>
      </c>
      <c r="AL24" s="107">
        <v>12.128747873316206</v>
      </c>
      <c r="AM24" s="107">
        <v>9.1046422036470123</v>
      </c>
      <c r="AN24" s="107">
        <v>8.7484805206429961</v>
      </c>
      <c r="AO24" s="107">
        <v>9.063682421804252</v>
      </c>
      <c r="AP24" s="107">
        <v>11.366303521494435</v>
      </c>
      <c r="AQ24" s="107">
        <v>9.296896230006773</v>
      </c>
      <c r="AR24" s="107">
        <v>10.843330425908093</v>
      </c>
      <c r="AS24" s="80"/>
      <c r="AT24" s="60">
        <v>2021</v>
      </c>
      <c r="AU24" s="94"/>
      <c r="AV24" s="204">
        <v>-2.4960222520933204</v>
      </c>
      <c r="AW24" s="108">
        <v>-25.494492094738654</v>
      </c>
      <c r="AX24" s="108">
        <v>31.714003533883599</v>
      </c>
      <c r="AY24" s="108">
        <v>-0.95775527136139615</v>
      </c>
      <c r="AZ24" s="108">
        <v>0.29040417340221847</v>
      </c>
      <c r="BA24" s="108">
        <v>-1.6813170446070513</v>
      </c>
      <c r="BB24" s="108">
        <v>-1.4060395072689751</v>
      </c>
      <c r="BC24" s="108">
        <v>3.1240264760266143</v>
      </c>
      <c r="BD24" s="108">
        <v>-2.5615601631358693</v>
      </c>
      <c r="BE24" s="108">
        <v>-2.0155531282536909</v>
      </c>
      <c r="BF24" s="108">
        <v>3.9141696641567876</v>
      </c>
      <c r="BG24" s="108">
        <v>-0.21802933114851086</v>
      </c>
      <c r="BH24" s="108">
        <v>-3.6538934047404013</v>
      </c>
      <c r="BI24" s="108">
        <v>3.0241056696691935</v>
      </c>
      <c r="BJ24" s="108">
        <v>0.35616168300401618</v>
      </c>
      <c r="BK24" s="108">
        <v>-0.3152019011612559</v>
      </c>
      <c r="BL24" s="108">
        <v>-2.3026210996901835</v>
      </c>
      <c r="BM24" s="108">
        <v>2.0694072914876624</v>
      </c>
      <c r="BN24" s="108">
        <v>-1.5464341959013197</v>
      </c>
      <c r="BO24" s="115"/>
      <c r="BP24" s="205">
        <v>-8.2442580247650051E-3</v>
      </c>
      <c r="BQ24" s="206">
        <v>-0.15664090247053863</v>
      </c>
      <c r="BR24" s="39"/>
      <c r="BS24" s="173">
        <v>-0.18934057685508365</v>
      </c>
      <c r="BT24" s="42">
        <v>-0.65916068235573289</v>
      </c>
      <c r="BU24" s="42">
        <v>4.5545154529251892</v>
      </c>
      <c r="BV24" s="42">
        <v>-0.12091410667983482</v>
      </c>
      <c r="BW24" s="42">
        <v>3.8058084779444501E-2</v>
      </c>
      <c r="BX24" s="42">
        <v>-0.18055635648284474</v>
      </c>
      <c r="BY24" s="42">
        <v>-0.1311860028166475</v>
      </c>
      <c r="BZ24" s="42">
        <v>0.41138730856317918</v>
      </c>
      <c r="CA24" s="42">
        <v>-0.25223522969590628</v>
      </c>
      <c r="CB24" s="42">
        <v>-0.16560298982227506</v>
      </c>
      <c r="CC24" s="42">
        <v>0.47405262906856049</v>
      </c>
      <c r="CD24" s="42">
        <v>-2.5726616540372338E-2</v>
      </c>
      <c r="CE24" s="42">
        <v>-0.30125891336063904</v>
      </c>
      <c r="CF24" s="42">
        <v>0.33214986399551627</v>
      </c>
      <c r="CG24" s="42">
        <v>4.0711262048719554E-2</v>
      </c>
      <c r="CH24" s="42">
        <v>-3.4776362022899576E-2</v>
      </c>
      <c r="CI24" s="42">
        <v>-0.20258310851331518</v>
      </c>
      <c r="CJ24" s="42">
        <v>0.22259120036302216</v>
      </c>
      <c r="CK24" s="42">
        <v>-0.14261616451403225</v>
      </c>
      <c r="CL24" s="80"/>
      <c r="CM24" s="63">
        <v>0.1930267732675815</v>
      </c>
      <c r="CN24" s="64">
        <v>-1.4445829493148543E-2</v>
      </c>
    </row>
    <row r="25" spans="1:92" ht="12" x14ac:dyDescent="0.3">
      <c r="A25" s="113" t="s">
        <v>178</v>
      </c>
      <c r="B25" s="98">
        <v>28</v>
      </c>
      <c r="C25" s="59">
        <v>37</v>
      </c>
      <c r="D25" s="59">
        <v>29</v>
      </c>
      <c r="E25" s="37">
        <v>28</v>
      </c>
      <c r="F25" s="37">
        <v>30</v>
      </c>
      <c r="G25" s="37">
        <v>32</v>
      </c>
      <c r="H25" s="37">
        <v>34</v>
      </c>
      <c r="I25" s="37">
        <v>34</v>
      </c>
      <c r="J25" s="37">
        <v>37</v>
      </c>
      <c r="K25" s="37">
        <v>36</v>
      </c>
      <c r="L25" s="37">
        <v>34</v>
      </c>
      <c r="M25" s="37">
        <v>42</v>
      </c>
      <c r="N25" s="37">
        <v>36</v>
      </c>
      <c r="O25" s="37">
        <v>40</v>
      </c>
      <c r="P25" s="37">
        <v>42</v>
      </c>
      <c r="Q25" s="37">
        <v>42</v>
      </c>
      <c r="R25" s="37">
        <v>43</v>
      </c>
      <c r="S25" s="37">
        <v>39</v>
      </c>
      <c r="T25" s="37">
        <v>35</v>
      </c>
      <c r="U25" s="37">
        <v>37</v>
      </c>
      <c r="V25" s="78"/>
      <c r="W25" s="60">
        <v>2023</v>
      </c>
      <c r="X25" s="94"/>
      <c r="Y25" s="184">
        <v>10.386327287472856</v>
      </c>
      <c r="Z25" s="107">
        <v>10.735267922968802</v>
      </c>
      <c r="AA25" s="107">
        <v>17.849590738069406</v>
      </c>
      <c r="AB25" s="107">
        <v>8.8764697350852391</v>
      </c>
      <c r="AC25" s="107">
        <v>9.0690240889406315</v>
      </c>
      <c r="AD25" s="107">
        <v>9.7214599037272578</v>
      </c>
      <c r="AE25" s="107">
        <v>9.908272147975909</v>
      </c>
      <c r="AF25" s="107">
        <v>9.6817428890308559</v>
      </c>
      <c r="AG25" s="107">
        <v>9.4921958778550515</v>
      </c>
      <c r="AH25" s="107">
        <v>9.8656981314666847</v>
      </c>
      <c r="AI25" s="107">
        <v>9.9658026480884168</v>
      </c>
      <c r="AJ25" s="107">
        <v>9.5190596082015606</v>
      </c>
      <c r="AK25" s="107">
        <v>10.774561319929546</v>
      </c>
      <c r="AL25" s="107">
        <v>9.8769475828982998</v>
      </c>
      <c r="AM25" s="107">
        <v>9.4725607584320599</v>
      </c>
      <c r="AN25" s="107">
        <v>9.5174727465399194</v>
      </c>
      <c r="AO25" s="107">
        <v>10.7249865297303</v>
      </c>
      <c r="AP25" s="107">
        <v>11.037027632859999</v>
      </c>
      <c r="AQ25" s="107">
        <v>12.199969735769599</v>
      </c>
      <c r="AR25" s="107">
        <v>11.2829841227471</v>
      </c>
      <c r="AS25" s="80"/>
      <c r="AT25" s="60">
        <v>2021</v>
      </c>
      <c r="AU25" s="94"/>
      <c r="AV25" s="204">
        <v>-0.34894063549594634</v>
      </c>
      <c r="AW25" s="108">
        <v>-7.1143228151006035</v>
      </c>
      <c r="AX25" s="108">
        <v>8.9731210029841666</v>
      </c>
      <c r="AY25" s="108">
        <v>-0.19255435385539243</v>
      </c>
      <c r="AZ25" s="108">
        <v>-0.65243581478662627</v>
      </c>
      <c r="BA25" s="108">
        <v>-0.18681224424865128</v>
      </c>
      <c r="BB25" s="108">
        <v>0.22652925894505316</v>
      </c>
      <c r="BC25" s="108">
        <v>0.18954701117580441</v>
      </c>
      <c r="BD25" s="108">
        <v>-0.37350225361163325</v>
      </c>
      <c r="BE25" s="108">
        <v>-0.10010451662173203</v>
      </c>
      <c r="BF25" s="108">
        <v>0.44674303988685615</v>
      </c>
      <c r="BG25" s="108">
        <v>-1.2555017117279856</v>
      </c>
      <c r="BH25" s="108">
        <v>0.89761373703124647</v>
      </c>
      <c r="BI25" s="108">
        <v>0.40438682446623986</v>
      </c>
      <c r="BJ25" s="108">
        <v>-4.4911988107859457E-2</v>
      </c>
      <c r="BK25" s="108">
        <v>-1.2075137831903806</v>
      </c>
      <c r="BL25" s="108">
        <v>-0.31204110312969924</v>
      </c>
      <c r="BM25" s="108">
        <v>-1.1629421029096001</v>
      </c>
      <c r="BN25" s="108">
        <v>0.91698561302249892</v>
      </c>
      <c r="BO25" s="115"/>
      <c r="BP25" s="205">
        <v>-4.7192465014433922E-2</v>
      </c>
      <c r="BQ25" s="206">
        <v>-0.89665683527424456</v>
      </c>
      <c r="BR25" s="39"/>
      <c r="BS25" s="173">
        <v>-3.250413850867806E-2</v>
      </c>
      <c r="BT25" s="42">
        <v>-0.39857064061010972</v>
      </c>
      <c r="BU25" s="42">
        <v>1.0108884805315004</v>
      </c>
      <c r="BV25" s="42">
        <v>-2.1232092005379677E-2</v>
      </c>
      <c r="BW25" s="42">
        <v>-6.711294612617591E-2</v>
      </c>
      <c r="BX25" s="42">
        <v>-1.8854169673449439E-2</v>
      </c>
      <c r="BY25" s="42">
        <v>2.3397570204193752E-2</v>
      </c>
      <c r="BZ25" s="42">
        <v>1.9968721001429213E-2</v>
      </c>
      <c r="CA25" s="42">
        <v>-3.7858674432815431E-2</v>
      </c>
      <c r="CB25" s="42">
        <v>-1.0044802225833149E-2</v>
      </c>
      <c r="CC25" s="42">
        <v>4.6931425820881056E-2</v>
      </c>
      <c r="CD25" s="42">
        <v>-0.11652462447874357</v>
      </c>
      <c r="CE25" s="42">
        <v>9.0879670009127445E-2</v>
      </c>
      <c r="CF25" s="42">
        <v>4.2690338418391427E-2</v>
      </c>
      <c r="CG25" s="42">
        <v>-4.7188985252610838E-3</v>
      </c>
      <c r="CH25" s="42">
        <v>-0.11258883914148332</v>
      </c>
      <c r="CI25" s="42">
        <v>-2.8272204574415927E-2</v>
      </c>
      <c r="CJ25" s="42">
        <v>-9.5323359655550721E-2</v>
      </c>
      <c r="CK25" s="42">
        <v>8.1271550420230376E-2</v>
      </c>
      <c r="CL25" s="80"/>
      <c r="CM25" s="63">
        <v>1.960117718146619E-2</v>
      </c>
      <c r="CN25" s="64">
        <v>-7.9469830456158852E-2</v>
      </c>
    </row>
    <row r="26" spans="1:92" ht="12" x14ac:dyDescent="0.3">
      <c r="A26" s="35" t="s">
        <v>12</v>
      </c>
      <c r="B26" s="98">
        <v>30</v>
      </c>
      <c r="C26" s="59">
        <v>43</v>
      </c>
      <c r="D26" s="59">
        <v>27</v>
      </c>
      <c r="E26" s="37">
        <v>8</v>
      </c>
      <c r="F26" s="37">
        <v>35</v>
      </c>
      <c r="G26" s="37">
        <v>27</v>
      </c>
      <c r="H26" s="37">
        <v>18</v>
      </c>
      <c r="I26" s="37">
        <v>37</v>
      </c>
      <c r="J26" s="37">
        <v>43</v>
      </c>
      <c r="K26" s="37">
        <v>45</v>
      </c>
      <c r="L26" s="37">
        <v>28</v>
      </c>
      <c r="M26" s="37">
        <v>23</v>
      </c>
      <c r="N26" s="37">
        <v>39</v>
      </c>
      <c r="O26" s="37">
        <v>27</v>
      </c>
      <c r="P26" s="37">
        <v>39</v>
      </c>
      <c r="Q26" s="37">
        <v>26</v>
      </c>
      <c r="R26" s="37">
        <v>22</v>
      </c>
      <c r="S26" s="37">
        <v>38</v>
      </c>
      <c r="T26" s="37">
        <v>39</v>
      </c>
      <c r="U26" s="37">
        <v>40</v>
      </c>
      <c r="V26" s="78"/>
      <c r="W26" s="60">
        <v>2019</v>
      </c>
      <c r="X26" s="94"/>
      <c r="Y26" s="184">
        <v>10.084633825242715</v>
      </c>
      <c r="Z26" s="107">
        <v>9.1215284337104308</v>
      </c>
      <c r="AA26" s="107">
        <v>18.719854660174583</v>
      </c>
      <c r="AB26" s="107">
        <v>16.225273703073157</v>
      </c>
      <c r="AC26" s="107">
        <v>8.2683127906014953</v>
      </c>
      <c r="AD26" s="107">
        <v>10.771522796163072</v>
      </c>
      <c r="AE26" s="107">
        <v>13.658895607577699</v>
      </c>
      <c r="AF26" s="107">
        <v>8.9267141188900663</v>
      </c>
      <c r="AG26" s="107">
        <v>8.7657931282866635</v>
      </c>
      <c r="AH26" s="107">
        <v>8.6608157741241349</v>
      </c>
      <c r="AI26" s="107">
        <v>11.382665224158764</v>
      </c>
      <c r="AJ26" s="107">
        <v>14.557858469162362</v>
      </c>
      <c r="AK26" s="107">
        <v>10.432965856182498</v>
      </c>
      <c r="AL26" s="107">
        <v>13.506861025256322</v>
      </c>
      <c r="AM26" s="107">
        <v>10.30680136366969</v>
      </c>
      <c r="AN26" s="107">
        <v>13.484293186135346</v>
      </c>
      <c r="AO26" s="107">
        <v>15.78489374209035</v>
      </c>
      <c r="AP26" s="107">
        <v>11.163483859922774</v>
      </c>
      <c r="AQ26" s="107">
        <v>10.632799421262087</v>
      </c>
      <c r="AR26" s="107">
        <v>10.953968095770266</v>
      </c>
      <c r="AS26" s="80"/>
      <c r="AT26" s="60">
        <v>2021</v>
      </c>
      <c r="AU26" s="94"/>
      <c r="AV26" s="204">
        <v>0.96310539153228447</v>
      </c>
      <c r="AW26" s="108">
        <v>-9.5983262264641525</v>
      </c>
      <c r="AX26" s="108">
        <v>2.4945809571014266</v>
      </c>
      <c r="AY26" s="108">
        <v>7.9569609124716614</v>
      </c>
      <c r="AZ26" s="108">
        <v>-2.5032100055615771</v>
      </c>
      <c r="BA26" s="108">
        <v>-2.8873728114146271</v>
      </c>
      <c r="BB26" s="108">
        <v>4.7321814886876332</v>
      </c>
      <c r="BC26" s="108">
        <v>0.16092099060340281</v>
      </c>
      <c r="BD26" s="108">
        <v>0.10497735416252851</v>
      </c>
      <c r="BE26" s="108">
        <v>-2.7218494500346289</v>
      </c>
      <c r="BF26" s="108">
        <v>-3.175193245003598</v>
      </c>
      <c r="BG26" s="108">
        <v>4.1248926129798633</v>
      </c>
      <c r="BH26" s="108">
        <v>-3.0738951690738237</v>
      </c>
      <c r="BI26" s="108">
        <v>3.2000596615866321</v>
      </c>
      <c r="BJ26" s="108">
        <v>-3.1774918224656563</v>
      </c>
      <c r="BK26" s="108">
        <v>-2.300600555955004</v>
      </c>
      <c r="BL26" s="108">
        <v>4.6214098821675762</v>
      </c>
      <c r="BM26" s="108">
        <v>0.53068443866068726</v>
      </c>
      <c r="BN26" s="108">
        <v>-0.32116867450817921</v>
      </c>
      <c r="BO26" s="115"/>
      <c r="BP26" s="205">
        <v>-4.5754435290923733E-2</v>
      </c>
      <c r="BQ26" s="206">
        <v>-0.86933427052755086</v>
      </c>
      <c r="BR26" s="39"/>
      <c r="BS26" s="173">
        <v>0.10558596605070436</v>
      </c>
      <c r="BT26" s="42">
        <v>-0.51273508265446321</v>
      </c>
      <c r="BU26" s="42">
        <v>0.15374661794635491</v>
      </c>
      <c r="BV26" s="42">
        <v>0.96234396472231376</v>
      </c>
      <c r="BW26" s="42">
        <v>-0.23239146896233154</v>
      </c>
      <c r="BX26" s="42">
        <v>-0.21139138143883074</v>
      </c>
      <c r="BY26" s="42">
        <v>0.53011460047474057</v>
      </c>
      <c r="BZ26" s="42">
        <v>1.8357835765496322E-2</v>
      </c>
      <c r="CA26" s="42">
        <v>1.2120954526728234E-2</v>
      </c>
      <c r="CB26" s="42">
        <v>-0.23912233175914976</v>
      </c>
      <c r="CC26" s="42">
        <v>-0.21810853922845519</v>
      </c>
      <c r="CD26" s="42">
        <v>0.39537104499728448</v>
      </c>
      <c r="CE26" s="42">
        <v>-0.22758027667020364</v>
      </c>
      <c r="CF26" s="42">
        <v>0.31048038558950797</v>
      </c>
      <c r="CG26" s="42">
        <v>-0.23564392872536899</v>
      </c>
      <c r="CH26" s="42">
        <v>-0.14574697768287559</v>
      </c>
      <c r="CI26" s="42">
        <v>0.41397559580469045</v>
      </c>
      <c r="CJ26" s="42">
        <v>4.991013350627993E-2</v>
      </c>
      <c r="CK26" s="42">
        <v>-2.9319847538372357E-2</v>
      </c>
      <c r="CL26" s="80"/>
      <c r="CM26" s="63">
        <v>4.736669814337105E-2</v>
      </c>
      <c r="CN26" s="64">
        <v>-7.9362497948413102E-2</v>
      </c>
    </row>
    <row r="27" spans="1:92" ht="12" x14ac:dyDescent="0.3">
      <c r="A27" s="35" t="s">
        <v>38</v>
      </c>
      <c r="B27" s="98">
        <v>31</v>
      </c>
      <c r="C27" s="59">
        <v>67</v>
      </c>
      <c r="D27" s="59">
        <v>36</v>
      </c>
      <c r="E27" s="37">
        <v>45</v>
      </c>
      <c r="F27" s="37">
        <v>40</v>
      </c>
      <c r="G27" s="37">
        <v>62</v>
      </c>
      <c r="H27" s="37">
        <v>45</v>
      </c>
      <c r="I27" s="37">
        <v>35</v>
      </c>
      <c r="J27" s="37">
        <v>17</v>
      </c>
      <c r="K27" s="37">
        <v>13</v>
      </c>
      <c r="L27" s="37">
        <v>45</v>
      </c>
      <c r="M27" s="37">
        <v>13</v>
      </c>
      <c r="N27" s="37">
        <v>31</v>
      </c>
      <c r="O27" s="37">
        <v>8</v>
      </c>
      <c r="P27" s="37">
        <v>47</v>
      </c>
      <c r="Q27" s="37">
        <v>25</v>
      </c>
      <c r="R27" s="37">
        <v>18</v>
      </c>
      <c r="S27" s="37">
        <v>7</v>
      </c>
      <c r="T27" s="37">
        <v>27</v>
      </c>
      <c r="U27" s="37">
        <v>71</v>
      </c>
      <c r="V27" s="78"/>
      <c r="W27" s="60">
        <v>2005</v>
      </c>
      <c r="X27" s="94"/>
      <c r="Y27" s="184">
        <v>10.079870539217714</v>
      </c>
      <c r="Z27" s="107">
        <v>5.1544760446442792</v>
      </c>
      <c r="AA27" s="107">
        <v>13.778105375422617</v>
      </c>
      <c r="AB27" s="107">
        <v>6.4036415716974773</v>
      </c>
      <c r="AC27" s="107">
        <v>7.2109395566533232</v>
      </c>
      <c r="AD27" s="107">
        <v>5.4036422927322443</v>
      </c>
      <c r="AE27" s="107">
        <v>7.5556677846666371</v>
      </c>
      <c r="AF27" s="107">
        <v>9.6576819188512939</v>
      </c>
      <c r="AG27" s="107">
        <v>14.503988652880038</v>
      </c>
      <c r="AH27" s="107">
        <v>14.379932774887971</v>
      </c>
      <c r="AI27" s="107">
        <v>8.7227902010609846</v>
      </c>
      <c r="AJ27" s="107">
        <v>17.643821545167878</v>
      </c>
      <c r="AK27" s="107">
        <v>12.147752789364375</v>
      </c>
      <c r="AL27" s="107">
        <v>21.841268957740262</v>
      </c>
      <c r="AM27" s="107">
        <v>8.3466932780143104</v>
      </c>
      <c r="AN27" s="107">
        <v>13.500177084909232</v>
      </c>
      <c r="AO27" s="107">
        <v>16.375929691076195</v>
      </c>
      <c r="AP27" s="107">
        <v>27.338575029758406</v>
      </c>
      <c r="AQ27" s="107">
        <v>14.704523497705589</v>
      </c>
      <c r="AR27" s="107">
        <v>4.084164362339</v>
      </c>
      <c r="AS27" s="80"/>
      <c r="AT27" s="60">
        <v>2005</v>
      </c>
      <c r="AU27" s="94"/>
      <c r="AV27" s="204">
        <v>4.9253944945734345</v>
      </c>
      <c r="AW27" s="108">
        <v>-8.6236293307783392</v>
      </c>
      <c r="AX27" s="108">
        <v>7.3744638037251402</v>
      </c>
      <c r="AY27" s="108">
        <v>-0.80729798495584593</v>
      </c>
      <c r="AZ27" s="108">
        <v>1.8072972639210789</v>
      </c>
      <c r="BA27" s="108">
        <v>-2.1520254919343929</v>
      </c>
      <c r="BB27" s="108">
        <v>-2.1020141341846568</v>
      </c>
      <c r="BC27" s="108">
        <v>-4.8463067340287438</v>
      </c>
      <c r="BD27" s="108">
        <v>0.12405587799206685</v>
      </c>
      <c r="BE27" s="108">
        <v>5.6571425738269863</v>
      </c>
      <c r="BF27" s="108">
        <v>-8.9210313441068934</v>
      </c>
      <c r="BG27" s="108">
        <v>5.4960687558035026</v>
      </c>
      <c r="BH27" s="108">
        <v>-9.6935161683758864</v>
      </c>
      <c r="BI27" s="108">
        <v>13.494575679725951</v>
      </c>
      <c r="BJ27" s="108">
        <v>-5.153483806894922</v>
      </c>
      <c r="BK27" s="108">
        <v>-2.8757526061669623</v>
      </c>
      <c r="BL27" s="108">
        <v>-10.962645338682211</v>
      </c>
      <c r="BM27" s="108">
        <v>12.634051532052817</v>
      </c>
      <c r="BN27" s="108">
        <v>10.620359135366588</v>
      </c>
      <c r="BO27" s="115"/>
      <c r="BP27" s="205">
        <v>0.31556348299361636</v>
      </c>
      <c r="BQ27" s="206">
        <v>5.9957061768787137</v>
      </c>
      <c r="BR27" s="39"/>
      <c r="BS27" s="173">
        <v>0.95555677277637741</v>
      </c>
      <c r="BT27" s="42">
        <v>-0.62589369842976872</v>
      </c>
      <c r="BU27" s="42">
        <v>1.1516047113440044</v>
      </c>
      <c r="BV27" s="42">
        <v>-0.11195461820380614</v>
      </c>
      <c r="BW27" s="42">
        <v>0.33445908630033605</v>
      </c>
      <c r="BX27" s="42">
        <v>-0.28482267263016547</v>
      </c>
      <c r="BY27" s="42">
        <v>-0.21765203615596762</v>
      </c>
      <c r="BZ27" s="42">
        <v>-0.33413613661828256</v>
      </c>
      <c r="CA27" s="42">
        <v>8.6270137652317835E-3</v>
      </c>
      <c r="CB27" s="42">
        <v>0.64854736195981055</v>
      </c>
      <c r="CC27" s="42">
        <v>-0.50561786295951849</v>
      </c>
      <c r="CD27" s="42">
        <v>0.4524350183200494</v>
      </c>
      <c r="CE27" s="42">
        <v>-0.44381652856944609</v>
      </c>
      <c r="CF27" s="42">
        <v>1.6167571073051734</v>
      </c>
      <c r="CG27" s="42">
        <v>-0.3817345338866398</v>
      </c>
      <c r="CH27" s="42">
        <v>-0.17560850958795082</v>
      </c>
      <c r="CI27" s="42">
        <v>-0.40099549178218774</v>
      </c>
      <c r="CJ27" s="42">
        <v>0.85919489564039009</v>
      </c>
      <c r="CK27" s="42">
        <v>2.6003750567189003</v>
      </c>
      <c r="CL27" s="80"/>
      <c r="CM27" s="63">
        <v>0.27080657554244947</v>
      </c>
      <c r="CN27" s="64">
        <v>1.4680374355563335</v>
      </c>
    </row>
    <row r="28" spans="1:92" ht="12" x14ac:dyDescent="0.3">
      <c r="A28" s="35" t="s">
        <v>42</v>
      </c>
      <c r="B28" s="98">
        <v>32</v>
      </c>
      <c r="C28" s="59">
        <v>4</v>
      </c>
      <c r="D28" s="59">
        <v>24</v>
      </c>
      <c r="E28" s="37">
        <v>46</v>
      </c>
      <c r="F28" s="37">
        <v>63</v>
      </c>
      <c r="G28" s="37">
        <v>22</v>
      </c>
      <c r="H28" s="37">
        <v>32</v>
      </c>
      <c r="I28" s="37">
        <v>20</v>
      </c>
      <c r="J28" s="37">
        <v>16</v>
      </c>
      <c r="K28" s="37">
        <v>29</v>
      </c>
      <c r="L28" s="37">
        <v>50</v>
      </c>
      <c r="M28" s="37">
        <v>37</v>
      </c>
      <c r="N28" s="37">
        <v>21</v>
      </c>
      <c r="O28" s="37">
        <v>24</v>
      </c>
      <c r="P28" s="37">
        <v>24</v>
      </c>
      <c r="Q28" s="37">
        <v>40</v>
      </c>
      <c r="R28" s="37">
        <v>28</v>
      </c>
      <c r="S28" s="37">
        <v>33</v>
      </c>
      <c r="T28" s="37">
        <v>43</v>
      </c>
      <c r="U28" s="37">
        <v>10</v>
      </c>
      <c r="V28" s="78"/>
      <c r="W28" s="60">
        <v>2022</v>
      </c>
      <c r="X28" s="94"/>
      <c r="Y28" s="184">
        <v>9.7984865581213594</v>
      </c>
      <c r="Z28" s="107">
        <v>38.041097036085652</v>
      </c>
      <c r="AA28" s="107">
        <v>20.200228003169094</v>
      </c>
      <c r="AB28" s="107">
        <v>6.2920263464515456</v>
      </c>
      <c r="AC28" s="107">
        <v>4.5359223778995403</v>
      </c>
      <c r="AD28" s="107">
        <v>12.503856371377628</v>
      </c>
      <c r="AE28" s="107">
        <v>10.561008165355839</v>
      </c>
      <c r="AF28" s="107">
        <v>13.603424023841363</v>
      </c>
      <c r="AG28" s="107">
        <v>14.878745697114367</v>
      </c>
      <c r="AH28" s="107">
        <v>10.980530748149146</v>
      </c>
      <c r="AI28" s="107">
        <v>7.9141620171146396</v>
      </c>
      <c r="AJ28" s="107">
        <v>9.9120738946543892</v>
      </c>
      <c r="AK28" s="107">
        <v>15.220480472067621</v>
      </c>
      <c r="AL28" s="107">
        <v>14.087672746725433</v>
      </c>
      <c r="AM28" s="107">
        <v>14.020302669430631</v>
      </c>
      <c r="AN28" s="107">
        <v>9.6445473639608306</v>
      </c>
      <c r="AO28" s="107">
        <v>13.75482875069704</v>
      </c>
      <c r="AP28" s="107">
        <v>12.866783131660602</v>
      </c>
      <c r="AQ28" s="107">
        <v>9.5963385211521732</v>
      </c>
      <c r="AR28" s="107">
        <v>25.861925381816928</v>
      </c>
      <c r="AS28" s="80"/>
      <c r="AT28" s="60">
        <v>2022</v>
      </c>
      <c r="AU28" s="94"/>
      <c r="AV28" s="204">
        <v>-28.242610477964291</v>
      </c>
      <c r="AW28" s="108">
        <v>17.840869032916558</v>
      </c>
      <c r="AX28" s="108">
        <v>13.908201656717548</v>
      </c>
      <c r="AY28" s="108">
        <v>1.7561039685520052</v>
      </c>
      <c r="AZ28" s="108">
        <v>-7.9679339934780877</v>
      </c>
      <c r="BA28" s="108">
        <v>1.9428482060217895</v>
      </c>
      <c r="BB28" s="108">
        <v>-3.0424158584855245</v>
      </c>
      <c r="BC28" s="108">
        <v>-1.2753216732730035</v>
      </c>
      <c r="BD28" s="108">
        <v>3.8982149489652205</v>
      </c>
      <c r="BE28" s="108">
        <v>3.0663687310345065</v>
      </c>
      <c r="BF28" s="108">
        <v>-1.9979118775397495</v>
      </c>
      <c r="BG28" s="108">
        <v>-5.3084065774132316</v>
      </c>
      <c r="BH28" s="108">
        <v>1.1328077253421878</v>
      </c>
      <c r="BI28" s="108">
        <v>6.7370077294802044E-2</v>
      </c>
      <c r="BJ28" s="108">
        <v>4.3757553054698004</v>
      </c>
      <c r="BK28" s="108">
        <v>-4.1102813867362098</v>
      </c>
      <c r="BL28" s="108">
        <v>0.88804561903643808</v>
      </c>
      <c r="BM28" s="108">
        <v>3.2704446105084291</v>
      </c>
      <c r="BN28" s="108">
        <v>-16.265586860664754</v>
      </c>
      <c r="BO28" s="115"/>
      <c r="BP28" s="119">
        <v>-0.84544414861555617</v>
      </c>
      <c r="BQ28" s="120">
        <v>-16.06343882369557</v>
      </c>
      <c r="BR28" s="39"/>
      <c r="BS28" s="173">
        <v>-0.74242365963246149</v>
      </c>
      <c r="BT28" s="42">
        <v>0.88320136931709925</v>
      </c>
      <c r="BU28" s="42">
        <v>2.2104487316015811</v>
      </c>
      <c r="BV28" s="42">
        <v>0.38715476638407731</v>
      </c>
      <c r="BW28" s="42">
        <v>-0.63723812532886681</v>
      </c>
      <c r="BX28" s="42">
        <v>0.18396427458460618</v>
      </c>
      <c r="BY28" s="42">
        <v>-0.22365074066304091</v>
      </c>
      <c r="BZ28" s="42">
        <v>-8.5714326948967412E-2</v>
      </c>
      <c r="CA28" s="42">
        <v>0.35501152342952946</v>
      </c>
      <c r="CB28" s="42">
        <v>0.38745336832925359</v>
      </c>
      <c r="CC28" s="42">
        <v>-0.20156345672697507</v>
      </c>
      <c r="CD28" s="42">
        <v>-0.34876734588997593</v>
      </c>
      <c r="CE28" s="42">
        <v>8.0411274857694393E-2</v>
      </c>
      <c r="CF28" s="42">
        <v>4.8051799510500093E-3</v>
      </c>
      <c r="CG28" s="42">
        <v>0.45370250571020687</v>
      </c>
      <c r="CH28" s="42">
        <v>-0.2988246136127225</v>
      </c>
      <c r="CI28" s="42">
        <v>6.9018464829120552E-2</v>
      </c>
      <c r="CJ28" s="42">
        <v>0.34080129658824987</v>
      </c>
      <c r="CK28" s="42">
        <v>-0.62893951709027851</v>
      </c>
      <c r="CL28" s="80"/>
      <c r="CM28" s="63">
        <v>0.11520268261521997</v>
      </c>
      <c r="CN28" s="64">
        <v>-0.62112308293138507</v>
      </c>
    </row>
    <row r="29" spans="1:92" ht="12" x14ac:dyDescent="0.3">
      <c r="A29" s="35" t="s">
        <v>108</v>
      </c>
      <c r="B29" s="98">
        <v>33</v>
      </c>
      <c r="C29" s="59">
        <v>28</v>
      </c>
      <c r="D29" s="59">
        <v>25</v>
      </c>
      <c r="E29" s="37">
        <v>25</v>
      </c>
      <c r="F29" s="37">
        <v>29</v>
      </c>
      <c r="G29" s="37">
        <v>23</v>
      </c>
      <c r="H29" s="37">
        <v>36</v>
      </c>
      <c r="I29" s="37">
        <v>26</v>
      </c>
      <c r="J29" s="37">
        <v>33</v>
      </c>
      <c r="K29" s="37">
        <v>22</v>
      </c>
      <c r="L29" s="37">
        <v>29</v>
      </c>
      <c r="M29" s="37">
        <v>30</v>
      </c>
      <c r="N29" s="37">
        <v>27</v>
      </c>
      <c r="O29" s="37">
        <v>33</v>
      </c>
      <c r="P29" s="37">
        <v>38</v>
      </c>
      <c r="Q29" s="37">
        <v>31</v>
      </c>
      <c r="R29" s="37">
        <v>29</v>
      </c>
      <c r="S29" s="37">
        <v>31</v>
      </c>
      <c r="T29" s="37">
        <v>29</v>
      </c>
      <c r="U29" s="37">
        <v>29</v>
      </c>
      <c r="V29" s="78"/>
      <c r="W29" s="60">
        <v>2013</v>
      </c>
      <c r="X29" s="94"/>
      <c r="Y29" s="184">
        <v>9.6911221016734217</v>
      </c>
      <c r="Z29" s="107">
        <v>13.802686935308397</v>
      </c>
      <c r="AA29" s="107">
        <v>19.991445892532504</v>
      </c>
      <c r="AB29" s="107">
        <v>9.2709539974543631</v>
      </c>
      <c r="AC29" s="107">
        <v>9.1069463629180785</v>
      </c>
      <c r="AD29" s="107">
        <v>11.170883072640011</v>
      </c>
      <c r="AE29" s="107">
        <v>9.5143376849107621</v>
      </c>
      <c r="AF29" s="107">
        <v>11.508081822851954</v>
      </c>
      <c r="AG29" s="107">
        <v>9.9656544823007582</v>
      </c>
      <c r="AH29" s="107">
        <v>12.540056902664707</v>
      </c>
      <c r="AI29" s="107">
        <v>11.262439893682059</v>
      </c>
      <c r="AJ29" s="107">
        <v>11.699121527409117</v>
      </c>
      <c r="AK29" s="107">
        <v>13.647376243272248</v>
      </c>
      <c r="AL29" s="107">
        <v>11.767111105927354</v>
      </c>
      <c r="AM29" s="107">
        <v>10.358381358565431</v>
      </c>
      <c r="AN29" s="107">
        <v>11.555432954159006</v>
      </c>
      <c r="AO29" s="107">
        <v>13.74621507541654</v>
      </c>
      <c r="AP29" s="107">
        <v>13.006896992049299</v>
      </c>
      <c r="AQ29" s="107">
        <v>14.436966993709815</v>
      </c>
      <c r="AR29" s="107">
        <v>14.358486315649616</v>
      </c>
      <c r="AS29" s="80"/>
      <c r="AT29" s="60">
        <v>2021</v>
      </c>
      <c r="AU29" s="94"/>
      <c r="AV29" s="204">
        <v>-4.1115648336349757</v>
      </c>
      <c r="AW29" s="108">
        <v>-6.1887589572241062</v>
      </c>
      <c r="AX29" s="108">
        <v>10.72049189507814</v>
      </c>
      <c r="AY29" s="108">
        <v>0.16400763453628464</v>
      </c>
      <c r="AZ29" s="108">
        <v>-2.0639367097219328</v>
      </c>
      <c r="BA29" s="108">
        <v>1.6565453877292491</v>
      </c>
      <c r="BB29" s="108">
        <v>-1.9937441379411922</v>
      </c>
      <c r="BC29" s="108">
        <v>1.5424273405511961</v>
      </c>
      <c r="BD29" s="108">
        <v>-2.5744024203639491</v>
      </c>
      <c r="BE29" s="108">
        <v>1.2776170089826486</v>
      </c>
      <c r="BF29" s="108">
        <v>-0.43668163372705848</v>
      </c>
      <c r="BG29" s="108">
        <v>-1.9482547158631309</v>
      </c>
      <c r="BH29" s="108">
        <v>1.8802651373448942</v>
      </c>
      <c r="BI29" s="108">
        <v>1.4087297473619227</v>
      </c>
      <c r="BJ29" s="108">
        <v>-1.1970515955935745</v>
      </c>
      <c r="BK29" s="108">
        <v>-2.1907821212575342</v>
      </c>
      <c r="BL29" s="108">
        <v>0.73931808336724103</v>
      </c>
      <c r="BM29" s="108">
        <v>-1.4300700016605159</v>
      </c>
      <c r="BN29" s="108">
        <v>7.8480678060198983E-2</v>
      </c>
      <c r="BO29" s="115"/>
      <c r="BP29" s="205">
        <v>-0.24565074810401022</v>
      </c>
      <c r="BQ29" s="206">
        <v>-4.6673642139761942</v>
      </c>
      <c r="BR29" s="39"/>
      <c r="BS29" s="173">
        <v>-0.29788148154815119</v>
      </c>
      <c r="BT29" s="42"/>
      <c r="BU29" s="42">
        <v>1.1563526146307916</v>
      </c>
      <c r="BV29" s="42">
        <v>1.8009070000027272E-2</v>
      </c>
      <c r="BW29" s="42">
        <v>-0.18476038969353958</v>
      </c>
      <c r="BX29" s="42">
        <v>0.17411042603169768</v>
      </c>
      <c r="BY29" s="42">
        <v>-0.1732473029503625</v>
      </c>
      <c r="BZ29" s="42">
        <v>0.15477431445075518</v>
      </c>
      <c r="CA29" s="42">
        <v>-0.20529431727035463</v>
      </c>
      <c r="CB29" s="42">
        <v>0.11344051742281525</v>
      </c>
      <c r="CC29" s="42">
        <v>-3.7326019112117526E-2</v>
      </c>
      <c r="CD29" s="42">
        <v>-0.14275672342686108</v>
      </c>
      <c r="CE29" s="42">
        <v>0.15978986859380995</v>
      </c>
      <c r="CF29" s="42">
        <v>0.13599902326409641</v>
      </c>
      <c r="CG29" s="42">
        <v>-0.10359210254971318</v>
      </c>
      <c r="CH29" s="42">
        <v>-0.1593734791168433</v>
      </c>
      <c r="CI29" s="42">
        <v>5.6840465778975835E-2</v>
      </c>
      <c r="CJ29" s="42">
        <v>-9.9056124619776198E-2</v>
      </c>
      <c r="CK29" s="42">
        <v>5.4658044263802275E-3</v>
      </c>
      <c r="CL29" s="80"/>
      <c r="CM29" s="63">
        <v>3.1749675795090568E-2</v>
      </c>
      <c r="CN29" s="64">
        <v>-0.32505962755204465</v>
      </c>
    </row>
    <row r="30" spans="1:92" ht="12" x14ac:dyDescent="0.3">
      <c r="A30" s="35" t="s">
        <v>159</v>
      </c>
      <c r="B30" s="98">
        <v>34</v>
      </c>
      <c r="C30" s="59">
        <v>39</v>
      </c>
      <c r="D30" s="59"/>
      <c r="E30" s="37">
        <v>36</v>
      </c>
      <c r="F30" s="37">
        <v>13</v>
      </c>
      <c r="G30" s="37">
        <v>36</v>
      </c>
      <c r="H30" s="37">
        <v>58</v>
      </c>
      <c r="I30" s="37">
        <v>45</v>
      </c>
      <c r="J30" s="37">
        <v>35</v>
      </c>
      <c r="K30" s="37">
        <v>64</v>
      </c>
      <c r="L30" s="37">
        <v>30</v>
      </c>
      <c r="M30" s="37">
        <v>55</v>
      </c>
      <c r="N30" s="37">
        <v>37</v>
      </c>
      <c r="O30" s="37">
        <v>41</v>
      </c>
      <c r="P30" s="37">
        <v>29</v>
      </c>
      <c r="Q30" s="37">
        <v>43</v>
      </c>
      <c r="R30" s="37">
        <v>46</v>
      </c>
      <c r="S30" s="37">
        <v>35</v>
      </c>
      <c r="T30" s="37">
        <v>36</v>
      </c>
      <c r="U30" s="37">
        <v>32</v>
      </c>
      <c r="V30" s="78"/>
      <c r="W30" s="60">
        <v>2018</v>
      </c>
      <c r="X30" s="94"/>
      <c r="Y30" s="184">
        <v>9.6710336592885451</v>
      </c>
      <c r="Z30" s="107">
        <v>10.19752496286659</v>
      </c>
      <c r="AA30" s="107"/>
      <c r="AB30" s="107">
        <v>7.5693122522144574</v>
      </c>
      <c r="AC30" s="107">
        <v>13.560854380637036</v>
      </c>
      <c r="AD30" s="107">
        <v>9.2157395744392314</v>
      </c>
      <c r="AE30" s="107">
        <v>6.2655473693078623</v>
      </c>
      <c r="AF30" s="107">
        <v>8.2610073328244571</v>
      </c>
      <c r="AG30" s="107">
        <v>9.5939117167497567</v>
      </c>
      <c r="AH30" s="107">
        <v>5.627507062007413</v>
      </c>
      <c r="AI30" s="107">
        <v>10.497140503776055</v>
      </c>
      <c r="AJ30" s="107">
        <v>7.2071740899589605</v>
      </c>
      <c r="AK30" s="107">
        <v>10.740137110123118</v>
      </c>
      <c r="AL30" s="107">
        <v>9.5537182276082309</v>
      </c>
      <c r="AM30" s="107">
        <v>12.16989895182744</v>
      </c>
      <c r="AN30" s="107">
        <v>9.225741782014099</v>
      </c>
      <c r="AO30" s="107">
        <v>9.977891506375812</v>
      </c>
      <c r="AP30" s="107">
        <v>11.723794951591827</v>
      </c>
      <c r="AQ30" s="107">
        <v>12.082351037036577</v>
      </c>
      <c r="AR30" s="107">
        <v>13.032904579617631</v>
      </c>
      <c r="AS30" s="80"/>
      <c r="AT30" s="60">
        <v>2018</v>
      </c>
      <c r="AU30" s="94"/>
      <c r="AV30" s="204">
        <v>-0.52649130357804452</v>
      </c>
      <c r="AW30" s="108">
        <v>10.19752496286659</v>
      </c>
      <c r="AX30" s="108">
        <v>-7.5693122522144574</v>
      </c>
      <c r="AY30" s="108">
        <v>-5.9915421284225783</v>
      </c>
      <c r="AZ30" s="108">
        <v>4.3451148061978042</v>
      </c>
      <c r="BA30" s="108">
        <v>2.9501922051313691</v>
      </c>
      <c r="BB30" s="108">
        <v>-1.9954599635165948</v>
      </c>
      <c r="BC30" s="108">
        <v>-1.3329043839252996</v>
      </c>
      <c r="BD30" s="108">
        <v>3.9664046547423437</v>
      </c>
      <c r="BE30" s="108">
        <v>-4.8696334417686424</v>
      </c>
      <c r="BF30" s="108">
        <v>3.289966413817095</v>
      </c>
      <c r="BG30" s="108">
        <v>-3.532963020164158</v>
      </c>
      <c r="BH30" s="108">
        <v>1.1864188825148876</v>
      </c>
      <c r="BI30" s="108">
        <v>-2.616180724219209</v>
      </c>
      <c r="BJ30" s="108">
        <v>2.9441571698133409</v>
      </c>
      <c r="BK30" s="108">
        <v>-0.75214972436171301</v>
      </c>
      <c r="BL30" s="108">
        <v>-1.7459034452160154</v>
      </c>
      <c r="BM30" s="108">
        <v>-0.35855608544475004</v>
      </c>
      <c r="BN30" s="108">
        <v>-0.95055354258105318</v>
      </c>
      <c r="BO30" s="115"/>
      <c r="BP30" s="205">
        <v>-0.17694057475416239</v>
      </c>
      <c r="BQ30" s="206">
        <v>-3.3618709203290855</v>
      </c>
      <c r="BR30" s="39"/>
      <c r="BS30" s="173">
        <v>-5.1629322359613483E-2</v>
      </c>
      <c r="BT30" s="42" t="e">
        <v>#DIV/0!</v>
      </c>
      <c r="BU30" s="42">
        <v>-1</v>
      </c>
      <c r="BV30" s="42">
        <v>-0.44182630092818087</v>
      </c>
      <c r="BW30" s="42">
        <v>0.4714884541930211</v>
      </c>
      <c r="BX30" s="42">
        <v>0.47085945269252161</v>
      </c>
      <c r="BY30" s="42">
        <v>-0.24155165140548818</v>
      </c>
      <c r="BZ30" s="42">
        <v>-0.13893231700248154</v>
      </c>
      <c r="CA30" s="42">
        <v>0.70482446508516161</v>
      </c>
      <c r="CB30" s="42">
        <v>-0.4639009490267304</v>
      </c>
      <c r="CC30" s="42">
        <v>0.45648493747371499</v>
      </c>
      <c r="CD30" s="42">
        <v>-0.32894952680205203</v>
      </c>
      <c r="CE30" s="42">
        <v>0.12418399352478149</v>
      </c>
      <c r="CF30" s="42">
        <v>-0.21497144179873096</v>
      </c>
      <c r="CG30" s="42">
        <v>0.31912416793986975</v>
      </c>
      <c r="CH30" s="42">
        <v>-7.5381629864495259E-2</v>
      </c>
      <c r="CI30" s="42">
        <v>-0.14891965037131261</v>
      </c>
      <c r="CJ30" s="42">
        <v>-2.9676019538387166E-2</v>
      </c>
      <c r="CK30" s="42">
        <v>-7.29348961909565E-2</v>
      </c>
      <c r="CL30" s="80"/>
      <c r="CM30" s="63" t="e">
        <v>#DIV/0!</v>
      </c>
      <c r="CN30" s="64">
        <v>-0.25795254617199992</v>
      </c>
    </row>
    <row r="31" spans="1:92" ht="12" x14ac:dyDescent="0.3">
      <c r="A31" s="35" t="s">
        <v>161</v>
      </c>
      <c r="B31" s="98">
        <v>35</v>
      </c>
      <c r="C31" s="59">
        <v>48</v>
      </c>
      <c r="D31" s="59">
        <v>11</v>
      </c>
      <c r="E31" s="37">
        <v>40</v>
      </c>
      <c r="F31" s="37">
        <v>45</v>
      </c>
      <c r="G31" s="37">
        <v>56</v>
      </c>
      <c r="H31" s="37">
        <v>56</v>
      </c>
      <c r="I31" s="37">
        <v>33</v>
      </c>
      <c r="J31" s="37">
        <v>48</v>
      </c>
      <c r="K31" s="37">
        <v>56</v>
      </c>
      <c r="L31" s="37">
        <v>58</v>
      </c>
      <c r="M31" s="37">
        <v>49</v>
      </c>
      <c r="N31" s="37">
        <v>54</v>
      </c>
      <c r="O31" s="37">
        <v>39</v>
      </c>
      <c r="P31" s="37">
        <v>48</v>
      </c>
      <c r="Q31" s="37">
        <v>41</v>
      </c>
      <c r="R31" s="37">
        <v>44</v>
      </c>
      <c r="S31" s="37">
        <v>41</v>
      </c>
      <c r="T31" s="37">
        <v>3</v>
      </c>
      <c r="U31" s="37">
        <v>54</v>
      </c>
      <c r="V31" s="78"/>
      <c r="W31" s="60">
        <v>2004</v>
      </c>
      <c r="X31" s="94"/>
      <c r="Y31" s="184">
        <v>9.484278876139717</v>
      </c>
      <c r="Z31" s="107">
        <v>8.277995623603303</v>
      </c>
      <c r="AA31" s="107">
        <v>36.936939781896299</v>
      </c>
      <c r="AB31" s="107">
        <v>6.8641195216090392</v>
      </c>
      <c r="AC31" s="107">
        <v>6.7138515057176829</v>
      </c>
      <c r="AD31" s="107">
        <v>6.5756260766346797</v>
      </c>
      <c r="AE31" s="107">
        <v>6.5184983142181805</v>
      </c>
      <c r="AF31" s="107">
        <v>9.6862422373268871</v>
      </c>
      <c r="AG31" s="107">
        <v>7.9895992918783101</v>
      </c>
      <c r="AH31" s="107">
        <v>6.9908790108544938</v>
      </c>
      <c r="AI31" s="107">
        <v>6.5961245019391628</v>
      </c>
      <c r="AJ31" s="107">
        <v>8.5173178936068688</v>
      </c>
      <c r="AK31" s="107">
        <v>7.6151553124395077</v>
      </c>
      <c r="AL31" s="107">
        <v>10.131433907617518</v>
      </c>
      <c r="AM31" s="107">
        <v>8.3216822504332839</v>
      </c>
      <c r="AN31" s="107">
        <v>9.5332676928364677</v>
      </c>
      <c r="AO31" s="107">
        <v>10.624558888753404</v>
      </c>
      <c r="AP31" s="107">
        <v>10.497172515519106</v>
      </c>
      <c r="AQ31" s="107">
        <v>38.941349179508656</v>
      </c>
      <c r="AR31" s="107">
        <v>7.0856914478277391</v>
      </c>
      <c r="AS31" s="80"/>
      <c r="AT31" s="60">
        <v>2004</v>
      </c>
      <c r="AU31" s="94"/>
      <c r="AV31" s="204">
        <v>1.206283252536414</v>
      </c>
      <c r="AW31" s="108">
        <v>-28.658944158292996</v>
      </c>
      <c r="AX31" s="108">
        <v>30.072820260287259</v>
      </c>
      <c r="AY31" s="108">
        <v>0.1502680158913563</v>
      </c>
      <c r="AZ31" s="108">
        <v>0.13822542908300317</v>
      </c>
      <c r="BA31" s="108">
        <v>5.7127762416499195E-2</v>
      </c>
      <c r="BB31" s="108">
        <v>-3.1677439231087066</v>
      </c>
      <c r="BC31" s="108">
        <v>1.696642945448577</v>
      </c>
      <c r="BD31" s="108">
        <v>0.99872028102381627</v>
      </c>
      <c r="BE31" s="108">
        <v>0.39475450891533104</v>
      </c>
      <c r="BF31" s="108">
        <v>-1.921193391667706</v>
      </c>
      <c r="BG31" s="108">
        <v>0.90216258116736103</v>
      </c>
      <c r="BH31" s="108">
        <v>-2.5162785951780107</v>
      </c>
      <c r="BI31" s="108">
        <v>1.8097516571842345</v>
      </c>
      <c r="BJ31" s="108">
        <v>-1.2115854424031838</v>
      </c>
      <c r="BK31" s="108">
        <v>-1.091291195916936</v>
      </c>
      <c r="BL31" s="108">
        <v>0.12738637323429813</v>
      </c>
      <c r="BM31" s="108">
        <v>-28.444176663989552</v>
      </c>
      <c r="BN31" s="108">
        <v>31.855657731680918</v>
      </c>
      <c r="BO31" s="115"/>
      <c r="BP31" s="205">
        <v>0.12624144359536721</v>
      </c>
      <c r="BQ31" s="206">
        <v>2.3985874283119779</v>
      </c>
      <c r="BR31" s="39"/>
      <c r="BS31" s="173">
        <v>0.14572165864607389</v>
      </c>
      <c r="BT31" s="42">
        <v>-0.77588842842739902</v>
      </c>
      <c r="BU31" s="42">
        <v>4.3811620945140239</v>
      </c>
      <c r="BV31" s="42">
        <v>2.2381790208404917E-2</v>
      </c>
      <c r="BW31" s="42">
        <v>2.1020877323630449E-2</v>
      </c>
      <c r="BX31" s="42">
        <v>8.7639452620387193E-3</v>
      </c>
      <c r="BY31" s="42">
        <v>-0.32703538126493403</v>
      </c>
      <c r="BZ31" s="42">
        <v>0.2123564503633204</v>
      </c>
      <c r="CA31" s="42">
        <v>0.14286047283512393</v>
      </c>
      <c r="CB31" s="42">
        <v>5.9846430854857191E-2</v>
      </c>
      <c r="CC31" s="42">
        <v>-0.22556318968789002</v>
      </c>
      <c r="CD31" s="42">
        <v>0.11846936065685498</v>
      </c>
      <c r="CE31" s="42">
        <v>-0.24836352071409129</v>
      </c>
      <c r="CF31" s="42">
        <v>0.21747425613252735</v>
      </c>
      <c r="CG31" s="42">
        <v>-0.12709025713330158</v>
      </c>
      <c r="CH31" s="42">
        <v>-0.10271402392734807</v>
      </c>
      <c r="CI31" s="42">
        <v>1.2135303392029506E-2</v>
      </c>
      <c r="CJ31" s="42">
        <v>-0.73043634243050759</v>
      </c>
      <c r="CK31" s="42">
        <v>4.4957726378908172</v>
      </c>
      <c r="CL31" s="80"/>
      <c r="CM31" s="63">
        <v>0.38425653339443322</v>
      </c>
      <c r="CN31" s="64">
        <v>0.33851141359638426</v>
      </c>
    </row>
    <row r="32" spans="1:92" ht="12" x14ac:dyDescent="0.3">
      <c r="A32" s="35" t="s">
        <v>131</v>
      </c>
      <c r="B32" s="98">
        <v>36</v>
      </c>
      <c r="C32" s="59">
        <v>14</v>
      </c>
      <c r="D32" s="59"/>
      <c r="E32" s="37">
        <v>34</v>
      </c>
      <c r="F32" s="37">
        <v>41</v>
      </c>
      <c r="G32" s="37">
        <v>29</v>
      </c>
      <c r="H32" s="37">
        <v>25</v>
      </c>
      <c r="I32" s="37">
        <v>14</v>
      </c>
      <c r="J32" s="37">
        <v>21</v>
      </c>
      <c r="K32" s="37">
        <v>30</v>
      </c>
      <c r="L32" s="37">
        <v>11</v>
      </c>
      <c r="M32" s="37">
        <v>52</v>
      </c>
      <c r="N32" s="37">
        <v>9</v>
      </c>
      <c r="O32" s="37">
        <v>38</v>
      </c>
      <c r="P32" s="37">
        <v>8</v>
      </c>
      <c r="Q32" s="37">
        <v>35</v>
      </c>
      <c r="R32" s="37">
        <v>3</v>
      </c>
      <c r="S32" s="37">
        <v>22</v>
      </c>
      <c r="T32" s="37">
        <v>30</v>
      </c>
      <c r="U32" s="37">
        <v>1</v>
      </c>
      <c r="V32" s="78"/>
      <c r="W32" s="60">
        <v>2003</v>
      </c>
      <c r="X32" s="94"/>
      <c r="Y32" s="184">
        <v>9.152852504141272</v>
      </c>
      <c r="Z32" s="107">
        <v>19.978747725019677</v>
      </c>
      <c r="AA32" s="107"/>
      <c r="AB32" s="107">
        <v>8.379829778899424</v>
      </c>
      <c r="AC32" s="107">
        <v>7.1527979685300913</v>
      </c>
      <c r="AD32" s="107">
        <v>10.316090024555146</v>
      </c>
      <c r="AE32" s="107">
        <v>11.988235472362941</v>
      </c>
      <c r="AF32" s="107">
        <v>16.805576795588866</v>
      </c>
      <c r="AG32" s="107">
        <v>13.602001209314729</v>
      </c>
      <c r="AH32" s="107">
        <v>10.732665588325327</v>
      </c>
      <c r="AI32" s="107">
        <v>17.898448804175874</v>
      </c>
      <c r="AJ32" s="107">
        <v>8.2131196613621871</v>
      </c>
      <c r="AK32" s="107">
        <v>25.898083659541644</v>
      </c>
      <c r="AL32" s="107">
        <v>10.235698915515595</v>
      </c>
      <c r="AM32" s="107">
        <v>23.000197977146595</v>
      </c>
      <c r="AN32" s="107">
        <v>11.198585466985671</v>
      </c>
      <c r="AO32" s="107">
        <v>28.465656469636002</v>
      </c>
      <c r="AP32" s="107">
        <v>16.969146783818601</v>
      </c>
      <c r="AQ32" s="107">
        <v>14.273417041787564</v>
      </c>
      <c r="AR32" s="107">
        <v>50.796080213723648</v>
      </c>
      <c r="AS32" s="80"/>
      <c r="AT32" s="60">
        <v>2003</v>
      </c>
      <c r="AU32" s="94"/>
      <c r="AV32" s="204">
        <v>-10.825895220878405</v>
      </c>
      <c r="AW32" s="108">
        <v>19.978747725019677</v>
      </c>
      <c r="AX32" s="108">
        <v>-8.379829778899424</v>
      </c>
      <c r="AY32" s="108">
        <v>1.2270318103693327</v>
      </c>
      <c r="AZ32" s="108">
        <v>-3.163292056025055</v>
      </c>
      <c r="BA32" s="108">
        <v>-1.6721454478077948</v>
      </c>
      <c r="BB32" s="108">
        <v>-4.817341323225925</v>
      </c>
      <c r="BC32" s="108">
        <v>3.2035755862741375</v>
      </c>
      <c r="BD32" s="108">
        <v>2.8693356209894016</v>
      </c>
      <c r="BE32" s="108">
        <v>-7.1657832158505474</v>
      </c>
      <c r="BF32" s="108">
        <v>9.6853291428136874</v>
      </c>
      <c r="BG32" s="108">
        <v>-17.684963998179455</v>
      </c>
      <c r="BH32" s="108">
        <v>15.662384744026049</v>
      </c>
      <c r="BI32" s="108">
        <v>-12.764499061631</v>
      </c>
      <c r="BJ32" s="108">
        <v>11.801612510160924</v>
      </c>
      <c r="BK32" s="108">
        <v>-17.267071002650333</v>
      </c>
      <c r="BL32" s="108">
        <v>11.496509685817401</v>
      </c>
      <c r="BM32" s="108">
        <v>2.6957297420310375</v>
      </c>
      <c r="BN32" s="108">
        <v>-36.522663171936088</v>
      </c>
      <c r="BO32" s="115"/>
      <c r="BP32" s="205">
        <v>-2.1917488268201253</v>
      </c>
      <c r="BQ32" s="206">
        <v>-41.643227709582376</v>
      </c>
      <c r="BR32" s="39"/>
      <c r="BS32" s="173">
        <v>-0.54187056015132407</v>
      </c>
      <c r="BT32" s="42" t="e">
        <v>#DIV/0!</v>
      </c>
      <c r="BU32" s="42">
        <v>-1</v>
      </c>
      <c r="BV32" s="42">
        <v>0.17154571061112867</v>
      </c>
      <c r="BW32" s="42">
        <v>-0.3066367246210091</v>
      </c>
      <c r="BX32" s="42">
        <v>-0.13948219916623028</v>
      </c>
      <c r="BY32" s="42">
        <v>-0.28665135281107301</v>
      </c>
      <c r="BZ32" s="42">
        <v>0.23552237181689928</v>
      </c>
      <c r="CA32" s="42">
        <v>0.26734603788555367</v>
      </c>
      <c r="CB32" s="42">
        <v>-0.40035777928301275</v>
      </c>
      <c r="CC32" s="42">
        <v>1.1792509475269628</v>
      </c>
      <c r="CD32" s="42">
        <v>-0.68286766815133737</v>
      </c>
      <c r="CE32" s="42">
        <v>1.5301724751091021</v>
      </c>
      <c r="CF32" s="42">
        <v>-0.55497344302488316</v>
      </c>
      <c r="CG32" s="42">
        <v>1.0538485012194641</v>
      </c>
      <c r="CH32" s="42">
        <v>-0.60659310706812342</v>
      </c>
      <c r="CI32" s="42">
        <v>0.67749485771318896</v>
      </c>
      <c r="CJ32" s="42">
        <v>0.18886365711440267</v>
      </c>
      <c r="CK32" s="42">
        <v>-0.71900554173210995</v>
      </c>
      <c r="CL32" s="80"/>
      <c r="CM32" s="63" t="e">
        <v>#DIV/0!</v>
      </c>
      <c r="CN32" s="64">
        <v>-0.81981183458190476</v>
      </c>
    </row>
    <row r="33" spans="1:92" ht="12" x14ac:dyDescent="0.3">
      <c r="A33" s="35" t="s">
        <v>107</v>
      </c>
      <c r="B33" s="98">
        <v>37</v>
      </c>
      <c r="C33" s="59">
        <v>18</v>
      </c>
      <c r="D33" s="59">
        <v>21</v>
      </c>
      <c r="E33" s="37">
        <v>6</v>
      </c>
      <c r="F33" s="37">
        <v>10</v>
      </c>
      <c r="G33" s="37">
        <v>17</v>
      </c>
      <c r="H33" s="37">
        <v>14</v>
      </c>
      <c r="I33" s="37">
        <v>23</v>
      </c>
      <c r="J33" s="37">
        <v>25</v>
      </c>
      <c r="K33" s="37">
        <v>14</v>
      </c>
      <c r="L33" s="37">
        <v>31</v>
      </c>
      <c r="M33" s="37">
        <v>26</v>
      </c>
      <c r="N33" s="37">
        <v>13</v>
      </c>
      <c r="O33" s="37">
        <v>10</v>
      </c>
      <c r="P33" s="37">
        <v>12</v>
      </c>
      <c r="Q33" s="37">
        <v>34</v>
      </c>
      <c r="R33" s="37">
        <v>48</v>
      </c>
      <c r="S33" s="37">
        <v>30</v>
      </c>
      <c r="T33" s="37">
        <v>26</v>
      </c>
      <c r="U33" s="37">
        <v>27</v>
      </c>
      <c r="V33" s="78"/>
      <c r="W33" s="60">
        <v>2019</v>
      </c>
      <c r="X33" s="94"/>
      <c r="Y33" s="184">
        <v>9.0366090602368505</v>
      </c>
      <c r="Z33" s="107">
        <v>17.737402315037038</v>
      </c>
      <c r="AA33" s="107">
        <v>21.180398662073738</v>
      </c>
      <c r="AB33" s="107">
        <v>17.505060971650856</v>
      </c>
      <c r="AC33" s="107">
        <v>14.529148571101334</v>
      </c>
      <c r="AD33" s="107">
        <v>15.527487035630994</v>
      </c>
      <c r="AE33" s="107">
        <v>14.757790650941489</v>
      </c>
      <c r="AF33" s="107">
        <v>13.418136477693976</v>
      </c>
      <c r="AG33" s="107">
        <v>12.404071819648621</v>
      </c>
      <c r="AH33" s="107">
        <v>14.254702954206254</v>
      </c>
      <c r="AI33" s="107">
        <v>10.409355646854037</v>
      </c>
      <c r="AJ33" s="107">
        <v>12.752099078345616</v>
      </c>
      <c r="AK33" s="107">
        <v>19.156552849802189</v>
      </c>
      <c r="AL33" s="107">
        <v>19.455651281684172</v>
      </c>
      <c r="AM33" s="107">
        <v>19.982951916949133</v>
      </c>
      <c r="AN33" s="107">
        <v>11.22486029949548</v>
      </c>
      <c r="AO33" s="107">
        <v>9.8657399476124574</v>
      </c>
      <c r="AP33" s="107">
        <v>13.428986130627598</v>
      </c>
      <c r="AQ33" s="107">
        <v>14.854236806066933</v>
      </c>
      <c r="AR33" s="107">
        <v>15.011256888983191</v>
      </c>
      <c r="AS33" s="80"/>
      <c r="AT33" s="60">
        <v>2021</v>
      </c>
      <c r="AU33" s="94"/>
      <c r="AV33" s="204">
        <v>-8.7007932548001872</v>
      </c>
      <c r="AW33" s="108">
        <v>-3.4429963470367007</v>
      </c>
      <c r="AX33" s="108">
        <v>3.6753376904228823</v>
      </c>
      <c r="AY33" s="108">
        <v>2.9759124005495217</v>
      </c>
      <c r="AZ33" s="108">
        <v>-0.99833846452965957</v>
      </c>
      <c r="BA33" s="108">
        <v>0.76969638468950485</v>
      </c>
      <c r="BB33" s="108">
        <v>1.3396541732475136</v>
      </c>
      <c r="BC33" s="108">
        <v>1.0140646580453545</v>
      </c>
      <c r="BD33" s="108">
        <v>-1.8506311345576325</v>
      </c>
      <c r="BE33" s="108">
        <v>3.8453473073522169</v>
      </c>
      <c r="BF33" s="108">
        <v>-2.3427434314915789</v>
      </c>
      <c r="BG33" s="108">
        <v>-6.4044537714565735</v>
      </c>
      <c r="BH33" s="108">
        <v>-0.29909843188198337</v>
      </c>
      <c r="BI33" s="108">
        <v>-0.52730063526496096</v>
      </c>
      <c r="BJ33" s="108">
        <v>8.7580916174536529</v>
      </c>
      <c r="BK33" s="108">
        <v>1.359120351883023</v>
      </c>
      <c r="BL33" s="108">
        <v>-3.5632461830151403</v>
      </c>
      <c r="BM33" s="108">
        <v>-1.4252506754393348</v>
      </c>
      <c r="BN33" s="108">
        <v>-0.15702008291625802</v>
      </c>
      <c r="BO33" s="115"/>
      <c r="BP33" s="205">
        <v>-0.31445514888138631</v>
      </c>
      <c r="BQ33" s="206">
        <v>-5.97464782874634</v>
      </c>
      <c r="BR33" s="39"/>
      <c r="BS33" s="173">
        <v>-0.49053368132852315</v>
      </c>
      <c r="BT33" s="42"/>
      <c r="BU33" s="42">
        <v>0.20995857691527209</v>
      </c>
      <c r="BV33" s="42">
        <v>0.20482359210426471</v>
      </c>
      <c r="BW33" s="42">
        <v>-6.4294915348424908E-2</v>
      </c>
      <c r="BX33" s="42">
        <v>5.2155258391634707E-2</v>
      </c>
      <c r="BY33" s="42">
        <v>9.9839063008080542E-2</v>
      </c>
      <c r="BZ33" s="42">
        <v>8.1752562609241686E-2</v>
      </c>
      <c r="CA33" s="42">
        <v>-0.12982600482822071</v>
      </c>
      <c r="CB33" s="42">
        <v>0.36941261666992564</v>
      </c>
      <c r="CC33" s="42">
        <v>-0.1837143373101453</v>
      </c>
      <c r="CD33" s="42">
        <v>-0.33432182823658207</v>
      </c>
      <c r="CE33" s="42">
        <v>-1.5373344615996376E-2</v>
      </c>
      <c r="CF33" s="42">
        <v>-2.6387524598791345E-2</v>
      </c>
      <c r="CG33" s="42">
        <v>0.78024058952852182</v>
      </c>
      <c r="CH33" s="42">
        <v>0.13776162346666498</v>
      </c>
      <c r="CI33" s="42">
        <v>-0.26533992576613175</v>
      </c>
      <c r="CJ33" s="42">
        <v>-9.5949101528879477E-2</v>
      </c>
      <c r="CK33" s="42">
        <v>-1.0460155607056154E-2</v>
      </c>
      <c r="CL33" s="80"/>
      <c r="CM33" s="63">
        <v>1.7763503529158606E-2</v>
      </c>
      <c r="CN33" s="64">
        <v>-0.39801116408387849</v>
      </c>
    </row>
    <row r="34" spans="1:92" ht="12" x14ac:dyDescent="0.3">
      <c r="A34" s="35" t="s">
        <v>163</v>
      </c>
      <c r="B34" s="98">
        <v>38</v>
      </c>
      <c r="C34" s="59">
        <v>40</v>
      </c>
      <c r="D34" s="59"/>
      <c r="E34" s="37">
        <v>54</v>
      </c>
      <c r="F34" s="37">
        <v>12</v>
      </c>
      <c r="G34" s="37">
        <v>44</v>
      </c>
      <c r="H34" s="37">
        <v>40</v>
      </c>
      <c r="I34" s="37">
        <v>30</v>
      </c>
      <c r="J34" s="37">
        <v>42</v>
      </c>
      <c r="K34" s="37">
        <v>62</v>
      </c>
      <c r="L34" s="37">
        <v>53</v>
      </c>
      <c r="M34" s="37">
        <v>35</v>
      </c>
      <c r="N34" s="37">
        <v>16</v>
      </c>
      <c r="O34" s="37">
        <v>52</v>
      </c>
      <c r="P34" s="37">
        <v>5</v>
      </c>
      <c r="Q34" s="37">
        <v>15</v>
      </c>
      <c r="R34" s="37">
        <v>12</v>
      </c>
      <c r="S34" s="37">
        <v>64</v>
      </c>
      <c r="T34" s="37">
        <v>38</v>
      </c>
      <c r="U34" s="37">
        <v>55</v>
      </c>
      <c r="V34" s="78"/>
      <c r="W34" s="60">
        <v>2008</v>
      </c>
      <c r="X34" s="94"/>
      <c r="Y34" s="184">
        <v>9.0352907339811122</v>
      </c>
      <c r="Z34" s="107">
        <v>9.33461386854251</v>
      </c>
      <c r="AA34" s="107"/>
      <c r="AB34" s="107">
        <v>5.38416374473465</v>
      </c>
      <c r="AC34" s="107">
        <v>13.953402837977137</v>
      </c>
      <c r="AD34" s="107">
        <v>7.9836898422356182</v>
      </c>
      <c r="AE34" s="107">
        <v>8.4648820806667509</v>
      </c>
      <c r="AF34" s="107">
        <v>10.587512090241837</v>
      </c>
      <c r="AG34" s="107">
        <v>9.0502764791463566</v>
      </c>
      <c r="AH34" s="107">
        <v>5.7799028932499121</v>
      </c>
      <c r="AI34" s="107">
        <v>7.1073883392544595</v>
      </c>
      <c r="AJ34" s="107">
        <v>10.52179883548123</v>
      </c>
      <c r="AK34" s="107">
        <v>18.882465070569797</v>
      </c>
      <c r="AL34" s="107">
        <v>7.0828473966600205</v>
      </c>
      <c r="AM34" s="107">
        <v>27.263743701678496</v>
      </c>
      <c r="AN34" s="107">
        <v>18.245178049957957</v>
      </c>
      <c r="AO34" s="107">
        <v>19.824087079154271</v>
      </c>
      <c r="AP34" s="107">
        <v>5.3680466745724837</v>
      </c>
      <c r="AQ34" s="107">
        <v>11.490498284053205</v>
      </c>
      <c r="AR34" s="107">
        <v>6.9171164191527836</v>
      </c>
      <c r="AS34" s="80"/>
      <c r="AT34" s="60">
        <v>2008</v>
      </c>
      <c r="AU34" s="94"/>
      <c r="AV34" s="204">
        <v>-0.29932313456139781</v>
      </c>
      <c r="AW34" s="108">
        <v>9.33461386854251</v>
      </c>
      <c r="AX34" s="108">
        <v>-5.38416374473465</v>
      </c>
      <c r="AY34" s="108">
        <v>-8.5692390932424871</v>
      </c>
      <c r="AZ34" s="108">
        <v>5.9697129957415189</v>
      </c>
      <c r="BA34" s="108">
        <v>-0.48119223843113268</v>
      </c>
      <c r="BB34" s="108">
        <v>-2.1226300095750865</v>
      </c>
      <c r="BC34" s="108">
        <v>1.5372356110954808</v>
      </c>
      <c r="BD34" s="108">
        <v>3.2703735858964444</v>
      </c>
      <c r="BE34" s="108">
        <v>-1.3274854460045473</v>
      </c>
      <c r="BF34" s="108">
        <v>-3.4144104962267701</v>
      </c>
      <c r="BG34" s="108">
        <v>-8.3606662350885674</v>
      </c>
      <c r="BH34" s="108">
        <v>11.799617673909776</v>
      </c>
      <c r="BI34" s="108">
        <v>-20.180896305018475</v>
      </c>
      <c r="BJ34" s="108">
        <v>9.0185656517205395</v>
      </c>
      <c r="BK34" s="108">
        <v>-1.5789090291963142</v>
      </c>
      <c r="BL34" s="108">
        <v>14.456040404581788</v>
      </c>
      <c r="BM34" s="108">
        <v>-6.1224516094807209</v>
      </c>
      <c r="BN34" s="108">
        <v>4.573381864900421</v>
      </c>
      <c r="BO34" s="115"/>
      <c r="BP34" s="205">
        <v>0.11148285867517514</v>
      </c>
      <c r="BQ34" s="206">
        <v>2.1181743148283285</v>
      </c>
      <c r="BR34" s="39"/>
      <c r="BS34" s="173">
        <v>-3.2065936392946193E-2</v>
      </c>
      <c r="BT34" s="42"/>
      <c r="BU34" s="42">
        <v>-1</v>
      </c>
      <c r="BV34" s="42">
        <v>-0.61413256628121493</v>
      </c>
      <c r="BW34" s="42">
        <v>0.74773859126644893</v>
      </c>
      <c r="BX34" s="42">
        <v>-5.6845710766620705E-2</v>
      </c>
      <c r="BY34" s="42">
        <v>-0.20048430561240582</v>
      </c>
      <c r="BZ34" s="42">
        <v>0.16985509941465082</v>
      </c>
      <c r="CA34" s="42">
        <v>0.56581808488785623</v>
      </c>
      <c r="CB34" s="42">
        <v>-0.18677542053988794</v>
      </c>
      <c r="CC34" s="42">
        <v>-0.32450824707965509</v>
      </c>
      <c r="CD34" s="42">
        <v>-0.44277408716722577</v>
      </c>
      <c r="CE34" s="42">
        <v>1.6659426658654244</v>
      </c>
      <c r="CF34" s="42">
        <v>-0.74021002125896729</v>
      </c>
      <c r="CG34" s="42">
        <v>0.4942985827283457</v>
      </c>
      <c r="CH34" s="42">
        <v>-7.9645989391188277E-2</v>
      </c>
      <c r="CI34" s="42">
        <v>2.6929796406312132</v>
      </c>
      <c r="CJ34" s="42">
        <v>-0.53282733769497259</v>
      </c>
      <c r="CK34" s="42">
        <v>0.661168843744945</v>
      </c>
      <c r="CL34" s="80"/>
      <c r="CM34" s="63">
        <v>0.15486288257521108</v>
      </c>
      <c r="CN34" s="64">
        <v>0.30622215768456962</v>
      </c>
    </row>
    <row r="35" spans="1:92" ht="12" x14ac:dyDescent="0.3">
      <c r="A35" s="35" t="s">
        <v>17</v>
      </c>
      <c r="B35" s="98">
        <v>39</v>
      </c>
      <c r="C35" s="59">
        <v>41</v>
      </c>
      <c r="D35" s="59">
        <v>30</v>
      </c>
      <c r="E35" s="37">
        <v>37</v>
      </c>
      <c r="F35" s="37">
        <v>33</v>
      </c>
      <c r="G35" s="37">
        <v>35</v>
      </c>
      <c r="H35" s="37">
        <v>51</v>
      </c>
      <c r="I35" s="37">
        <v>32</v>
      </c>
      <c r="J35" s="37">
        <v>38</v>
      </c>
      <c r="K35" s="37">
        <v>41</v>
      </c>
      <c r="L35" s="37">
        <v>47</v>
      </c>
      <c r="M35" s="37">
        <v>56</v>
      </c>
      <c r="N35" s="37">
        <v>52</v>
      </c>
      <c r="O35" s="37">
        <v>36</v>
      </c>
      <c r="P35" s="37">
        <v>45</v>
      </c>
      <c r="Q35" s="37">
        <v>57</v>
      </c>
      <c r="R35" s="37">
        <v>33</v>
      </c>
      <c r="S35" s="37">
        <v>52</v>
      </c>
      <c r="T35" s="37">
        <v>44</v>
      </c>
      <c r="U35" s="37">
        <v>46</v>
      </c>
      <c r="V35" s="78"/>
      <c r="W35" s="60">
        <v>2021</v>
      </c>
      <c r="X35" s="94"/>
      <c r="Y35" s="184">
        <v>8.9760737425458519</v>
      </c>
      <c r="Z35" s="107">
        <v>9.2551341323189735</v>
      </c>
      <c r="AA35" s="107">
        <v>17.58858837271292</v>
      </c>
      <c r="AB35" s="107">
        <v>7.1986980422066749</v>
      </c>
      <c r="AC35" s="107">
        <v>8.8670992079180877</v>
      </c>
      <c r="AD35" s="107">
        <v>9.4204841274289564</v>
      </c>
      <c r="AE35" s="107">
        <v>6.6621668535347238</v>
      </c>
      <c r="AF35" s="107">
        <v>10.005665511229198</v>
      </c>
      <c r="AG35" s="107">
        <v>9.4574690617409516</v>
      </c>
      <c r="AH35" s="107">
        <v>8.9795837403117744</v>
      </c>
      <c r="AI35" s="107">
        <v>8.4271652226355851</v>
      </c>
      <c r="AJ35" s="107">
        <v>7.0943109550674182</v>
      </c>
      <c r="AK35" s="107">
        <v>7.9467327028063375</v>
      </c>
      <c r="AL35" s="107">
        <v>10.55964949348912</v>
      </c>
      <c r="AM35" s="107">
        <v>8.6050974265480846</v>
      </c>
      <c r="AN35" s="107">
        <v>6.6145184911388784</v>
      </c>
      <c r="AO35" s="107">
        <v>13.40870172616523</v>
      </c>
      <c r="AP35" s="107">
        <v>8.1579404952791936</v>
      </c>
      <c r="AQ35" s="107">
        <v>9.4413159384850562</v>
      </c>
      <c r="AR35" s="107">
        <v>9.274893899363807</v>
      </c>
      <c r="AS35" s="80"/>
      <c r="AT35" s="60">
        <v>2021</v>
      </c>
      <c r="AU35" s="94"/>
      <c r="AV35" s="204">
        <v>-0.27906038977312164</v>
      </c>
      <c r="AW35" s="108">
        <v>-8.3334542403939462</v>
      </c>
      <c r="AX35" s="108">
        <v>10.389890330506244</v>
      </c>
      <c r="AY35" s="108">
        <v>-1.6684011657114128</v>
      </c>
      <c r="AZ35" s="108">
        <v>-0.55338491951086866</v>
      </c>
      <c r="BA35" s="108">
        <v>2.7583172738942325</v>
      </c>
      <c r="BB35" s="108">
        <v>-3.3434986576944743</v>
      </c>
      <c r="BC35" s="108">
        <v>0.54819644948824653</v>
      </c>
      <c r="BD35" s="108">
        <v>0.47788532142917717</v>
      </c>
      <c r="BE35" s="108">
        <v>0.55241851767618932</v>
      </c>
      <c r="BF35" s="108">
        <v>1.3328542675681669</v>
      </c>
      <c r="BG35" s="108">
        <v>-0.85242174773891932</v>
      </c>
      <c r="BH35" s="108">
        <v>-2.6129167906827826</v>
      </c>
      <c r="BI35" s="108">
        <v>1.9545520669410354</v>
      </c>
      <c r="BJ35" s="108">
        <v>1.9905789354092063</v>
      </c>
      <c r="BK35" s="108">
        <v>-6.7941832350263516</v>
      </c>
      <c r="BL35" s="108">
        <v>5.2507612308860363</v>
      </c>
      <c r="BM35" s="108">
        <v>-1.2833754432058626</v>
      </c>
      <c r="BN35" s="108">
        <v>0.1664220391212492</v>
      </c>
      <c r="BO35" s="115"/>
      <c r="BP35" s="205">
        <v>-1.5727376674629267E-2</v>
      </c>
      <c r="BQ35" s="206">
        <v>-0.29882015681795515</v>
      </c>
      <c r="BR35" s="39"/>
      <c r="BS35" s="173">
        <v>-3.0151955204910652E-2</v>
      </c>
      <c r="BT35" s="42">
        <v>-0.47379892370001309</v>
      </c>
      <c r="BU35" s="42">
        <v>1.4433013122080265</v>
      </c>
      <c r="BV35" s="42">
        <v>-0.18815636620165188</v>
      </c>
      <c r="BW35" s="42">
        <v>-5.8742726172598347E-2</v>
      </c>
      <c r="BX35" s="42">
        <v>0.41402704773609234</v>
      </c>
      <c r="BY35" s="42">
        <v>-0.33416054673645834</v>
      </c>
      <c r="BZ35" s="42">
        <v>5.7964392577915858E-2</v>
      </c>
      <c r="CA35" s="42">
        <v>5.3219095144001027E-2</v>
      </c>
      <c r="CB35" s="42">
        <v>6.5552116646814929E-2</v>
      </c>
      <c r="CC35" s="42">
        <v>0.18787649371587212</v>
      </c>
      <c r="CD35" s="42">
        <v>-0.10726694600384534</v>
      </c>
      <c r="CE35" s="42">
        <v>-0.2474435152695037</v>
      </c>
      <c r="CF35" s="42">
        <v>0.22713886549511142</v>
      </c>
      <c r="CG35" s="42">
        <v>0.30094086789172625</v>
      </c>
      <c r="CH35" s="42">
        <v>-0.50669955777809883</v>
      </c>
      <c r="CI35" s="42">
        <v>0.64363808904030706</v>
      </c>
      <c r="CJ35" s="42">
        <v>-0.13593183954098154</v>
      </c>
      <c r="CK35" s="42">
        <v>1.7943282254976989E-2</v>
      </c>
      <c r="CL35" s="80"/>
      <c r="CM35" s="63">
        <v>6.9960483479093838E-2</v>
      </c>
      <c r="CN35" s="64">
        <v>-3.2218175222301193E-2</v>
      </c>
    </row>
    <row r="36" spans="1:92" ht="12" x14ac:dyDescent="0.3">
      <c r="A36" s="35" t="s">
        <v>189</v>
      </c>
      <c r="B36" s="98">
        <v>40</v>
      </c>
      <c r="C36" s="59">
        <v>38</v>
      </c>
      <c r="D36" s="59">
        <v>39</v>
      </c>
      <c r="E36" s="37">
        <v>30</v>
      </c>
      <c r="F36" s="37">
        <v>24</v>
      </c>
      <c r="G36" s="37">
        <v>46</v>
      </c>
      <c r="H36" s="37">
        <v>39</v>
      </c>
      <c r="I36" s="37">
        <v>27</v>
      </c>
      <c r="J36" s="37">
        <v>29</v>
      </c>
      <c r="K36" s="37">
        <v>26</v>
      </c>
      <c r="L36" s="37">
        <v>27</v>
      </c>
      <c r="M36" s="37">
        <v>39</v>
      </c>
      <c r="N36" s="37">
        <v>25</v>
      </c>
      <c r="O36" s="37">
        <v>30</v>
      </c>
      <c r="P36" s="37">
        <v>31</v>
      </c>
      <c r="Q36" s="37">
        <v>36</v>
      </c>
      <c r="R36" s="37">
        <v>42</v>
      </c>
      <c r="S36" s="37">
        <v>34</v>
      </c>
      <c r="T36" s="37">
        <v>37</v>
      </c>
      <c r="U36" s="37">
        <v>75</v>
      </c>
      <c r="V36" s="78"/>
      <c r="W36" s="60">
        <v>2018</v>
      </c>
      <c r="X36" s="94"/>
      <c r="Y36" s="184">
        <v>8.9104907500560131</v>
      </c>
      <c r="Z36" s="107">
        <v>10.471396412790337</v>
      </c>
      <c r="AA36" s="107">
        <v>12.211375146054541</v>
      </c>
      <c r="AB36" s="107">
        <v>8.8510811534831415</v>
      </c>
      <c r="AC36" s="107">
        <v>10.34860181870803</v>
      </c>
      <c r="AD36" s="107">
        <v>7.8407789582137619</v>
      </c>
      <c r="AE36" s="107">
        <v>8.567137272374227</v>
      </c>
      <c r="AF36" s="107">
        <v>11.225695473839233</v>
      </c>
      <c r="AG36" s="107">
        <v>10.999672367038347</v>
      </c>
      <c r="AH36" s="107">
        <v>11.393257257776305</v>
      </c>
      <c r="AI36" s="107">
        <v>11.526215427100066</v>
      </c>
      <c r="AJ36" s="107">
        <v>9.8427134235472398</v>
      </c>
      <c r="AK36" s="107">
        <v>14.135369752789963</v>
      </c>
      <c r="AL36" s="107">
        <v>12.330075058450937</v>
      </c>
      <c r="AM36" s="107">
        <v>12.056171884381726</v>
      </c>
      <c r="AN36" s="107">
        <v>10.907522178597523</v>
      </c>
      <c r="AO36" s="107">
        <v>10.833940216113213</v>
      </c>
      <c r="AP36" s="107">
        <v>11.836162596781023</v>
      </c>
      <c r="AQ36" s="107">
        <v>11.602434115469704</v>
      </c>
      <c r="AR36" s="107">
        <v>11.446690085171147</v>
      </c>
      <c r="AS36" s="80"/>
      <c r="AT36" s="60">
        <v>2010</v>
      </c>
      <c r="AU36" s="94"/>
      <c r="AV36" s="204">
        <v>-1.5609056627343243</v>
      </c>
      <c r="AW36" s="108">
        <v>-1.7399787332642038</v>
      </c>
      <c r="AX36" s="108">
        <v>3.3602939925713997</v>
      </c>
      <c r="AY36" s="108">
        <v>-1.4975206652248882</v>
      </c>
      <c r="AZ36" s="108">
        <v>2.5078228604942678</v>
      </c>
      <c r="BA36" s="108">
        <v>-0.72635831416046504</v>
      </c>
      <c r="BB36" s="108">
        <v>-2.6585582014650058</v>
      </c>
      <c r="BC36" s="108">
        <v>0.226023106800886</v>
      </c>
      <c r="BD36" s="108">
        <v>-0.39358489073795866</v>
      </c>
      <c r="BE36" s="108">
        <v>-0.1329581693237607</v>
      </c>
      <c r="BF36" s="108">
        <v>1.6835020035528263</v>
      </c>
      <c r="BG36" s="108">
        <v>-4.2926563292427229</v>
      </c>
      <c r="BH36" s="108">
        <v>1.8052946943390253</v>
      </c>
      <c r="BI36" s="108">
        <v>0.27390317406921127</v>
      </c>
      <c r="BJ36" s="108">
        <v>1.1486497057842033</v>
      </c>
      <c r="BK36" s="108">
        <v>7.3581962484309926E-2</v>
      </c>
      <c r="BL36" s="108">
        <v>-1.0022223806678099</v>
      </c>
      <c r="BM36" s="108">
        <v>0.23372848131131896</v>
      </c>
      <c r="BN36" s="108">
        <v>0.15574403029855688</v>
      </c>
      <c r="BO36" s="115"/>
      <c r="BP36" s="205">
        <v>-0.13348417553237546</v>
      </c>
      <c r="BQ36" s="206">
        <v>-2.5361993351151337</v>
      </c>
      <c r="BR36" s="39"/>
      <c r="BS36" s="173">
        <v>-0.14906375436496211</v>
      </c>
      <c r="BT36" s="42">
        <v>-0.14248835306860475</v>
      </c>
      <c r="BU36" s="42">
        <v>0.37964785705857329</v>
      </c>
      <c r="BV36" s="42">
        <v>-0.14470753551631443</v>
      </c>
      <c r="BW36" s="42">
        <v>0.31984358618694997</v>
      </c>
      <c r="BX36" s="42">
        <v>-8.4784250685779883E-2</v>
      </c>
      <c r="BY36" s="42">
        <v>-0.23682792818143039</v>
      </c>
      <c r="BZ36" s="42">
        <v>2.0548167187068866E-2</v>
      </c>
      <c r="CA36" s="42">
        <v>-3.4545422949115223E-2</v>
      </c>
      <c r="CB36" s="42">
        <v>-1.1535284080423591E-2</v>
      </c>
      <c r="CC36" s="42">
        <v>0.17104043682967496</v>
      </c>
      <c r="CD36" s="42">
        <v>-0.30368192727292909</v>
      </c>
      <c r="CE36" s="42">
        <v>0.14641392576938861</v>
      </c>
      <c r="CF36" s="42">
        <v>2.2718917471974853E-2</v>
      </c>
      <c r="CG36" s="42">
        <v>0.10530803302312375</v>
      </c>
      <c r="CH36" s="42">
        <v>6.7918006760709915E-3</v>
      </c>
      <c r="CI36" s="42">
        <v>-8.4674603992038411E-2</v>
      </c>
      <c r="CJ36" s="42">
        <v>2.0144779878533026E-2</v>
      </c>
      <c r="CK36" s="42">
        <v>1.3606031886922443E-2</v>
      </c>
      <c r="CL36" s="80"/>
      <c r="CM36" s="63">
        <v>7.2391978193067782E-4</v>
      </c>
      <c r="CN36" s="64">
        <v>-0.22156617469714723</v>
      </c>
    </row>
    <row r="37" spans="1:92" ht="12" x14ac:dyDescent="0.3">
      <c r="A37" s="35" t="s">
        <v>119</v>
      </c>
      <c r="B37" s="98">
        <v>41</v>
      </c>
      <c r="C37" s="59">
        <v>31</v>
      </c>
      <c r="D37" s="59">
        <v>20</v>
      </c>
      <c r="E37" s="37">
        <v>33</v>
      </c>
      <c r="F37" s="37">
        <v>31</v>
      </c>
      <c r="G37" s="37">
        <v>47</v>
      </c>
      <c r="H37" s="37">
        <v>24</v>
      </c>
      <c r="I37" s="37">
        <v>39</v>
      </c>
      <c r="J37" s="37">
        <v>41</v>
      </c>
      <c r="K37" s="37">
        <v>40</v>
      </c>
      <c r="L37" s="37">
        <v>33</v>
      </c>
      <c r="M37" s="37">
        <v>45</v>
      </c>
      <c r="N37" s="37">
        <v>43</v>
      </c>
      <c r="O37" s="37">
        <v>43</v>
      </c>
      <c r="P37" s="37">
        <v>50</v>
      </c>
      <c r="Q37" s="37">
        <v>48</v>
      </c>
      <c r="R37" s="37">
        <v>49</v>
      </c>
      <c r="S37" s="37">
        <v>43</v>
      </c>
      <c r="T37" s="37">
        <v>48</v>
      </c>
      <c r="U37" s="37">
        <v>34</v>
      </c>
      <c r="V37" s="78"/>
      <c r="W37" s="60">
        <v>2021</v>
      </c>
      <c r="X37" s="94"/>
      <c r="Y37" s="184">
        <v>8.6660072518643876</v>
      </c>
      <c r="Z37" s="107">
        <v>13.099235755576252</v>
      </c>
      <c r="AA37" s="107">
        <v>22.868494846479759</v>
      </c>
      <c r="AB37" s="107">
        <v>8.4040664161549703</v>
      </c>
      <c r="AC37" s="107">
        <v>9.0113925669592838</v>
      </c>
      <c r="AD37" s="107">
        <v>7.6497920715996974</v>
      </c>
      <c r="AE37" s="107">
        <v>12.476202500170755</v>
      </c>
      <c r="AF37" s="107">
        <v>8.8068111576981885</v>
      </c>
      <c r="AG37" s="107">
        <v>9.1879044959789624</v>
      </c>
      <c r="AH37" s="107">
        <v>9.0984256827365453</v>
      </c>
      <c r="AI37" s="107">
        <v>10.15506537005994</v>
      </c>
      <c r="AJ37" s="107">
        <v>9.3353607472666251</v>
      </c>
      <c r="AK37" s="107">
        <v>9.8295842601777252</v>
      </c>
      <c r="AL37" s="107">
        <v>9.2449061021691197</v>
      </c>
      <c r="AM37" s="107">
        <v>7.8382074998784228</v>
      </c>
      <c r="AN37" s="107">
        <v>8.7363477049298748</v>
      </c>
      <c r="AO37" s="107">
        <v>9.6279303134449918</v>
      </c>
      <c r="AP37" s="107">
        <v>9.839065692299874</v>
      </c>
      <c r="AQ37" s="107">
        <v>9.2339965218170406</v>
      </c>
      <c r="AR37" s="107">
        <v>12.380946539867168</v>
      </c>
      <c r="AS37" s="80"/>
      <c r="AT37" s="60">
        <v>2021</v>
      </c>
      <c r="AU37" s="94"/>
      <c r="AV37" s="204">
        <v>-4.4332285037118648</v>
      </c>
      <c r="AW37" s="108">
        <v>-9.7692590909035069</v>
      </c>
      <c r="AX37" s="108">
        <v>14.464428430324789</v>
      </c>
      <c r="AY37" s="108">
        <v>-0.60732615080431351</v>
      </c>
      <c r="AZ37" s="108">
        <v>1.3616004953595864</v>
      </c>
      <c r="BA37" s="108">
        <v>-4.8264104285710578</v>
      </c>
      <c r="BB37" s="108">
        <v>3.6693913424725668</v>
      </c>
      <c r="BC37" s="108">
        <v>-0.38109333828077396</v>
      </c>
      <c r="BD37" s="108">
        <v>8.9478813242417132E-2</v>
      </c>
      <c r="BE37" s="108">
        <v>-1.0566396873233952</v>
      </c>
      <c r="BF37" s="108">
        <v>0.81970462279331535</v>
      </c>
      <c r="BG37" s="108">
        <v>-0.49422351291110012</v>
      </c>
      <c r="BH37" s="108">
        <v>0.58467815800860556</v>
      </c>
      <c r="BI37" s="108">
        <v>1.4066986022906969</v>
      </c>
      <c r="BJ37" s="108">
        <v>-0.89814020505145198</v>
      </c>
      <c r="BK37" s="108">
        <v>-0.89158260851511706</v>
      </c>
      <c r="BL37" s="108">
        <v>-0.21113537885488221</v>
      </c>
      <c r="BM37" s="108">
        <v>0.60506917048283348</v>
      </c>
      <c r="BN37" s="108">
        <v>-3.1469500180501271</v>
      </c>
      <c r="BO37" s="115"/>
      <c r="BP37" s="205">
        <v>-0.19552312042119896</v>
      </c>
      <c r="BQ37" s="206">
        <v>-3.7149392880027801</v>
      </c>
      <c r="BR37" s="39"/>
      <c r="BS37" s="173">
        <v>-0.33843413359628027</v>
      </c>
      <c r="BT37" s="42">
        <v>-0.42719292006256937</v>
      </c>
      <c r="BU37" s="42">
        <v>1.7211225749620569</v>
      </c>
      <c r="BV37" s="42">
        <v>-6.7395371613384714E-2</v>
      </c>
      <c r="BW37" s="42">
        <v>0.17799183070800173</v>
      </c>
      <c r="BX37" s="42">
        <v>-0.38684931801203137</v>
      </c>
      <c r="BY37" s="42">
        <v>0.41665380087832204</v>
      </c>
      <c r="BZ37" s="42">
        <v>-4.1477720893546177E-2</v>
      </c>
      <c r="CA37" s="42">
        <v>9.8345380137792038E-3</v>
      </c>
      <c r="CB37" s="42">
        <v>-0.10405050571497787</v>
      </c>
      <c r="CC37" s="42">
        <v>8.7806421731835504E-2</v>
      </c>
      <c r="CD37" s="42">
        <v>-5.0279187789592616E-2</v>
      </c>
      <c r="CE37" s="42">
        <v>6.3243277059506608E-2</v>
      </c>
      <c r="CF37" s="42">
        <v>0.17946687457719324</v>
      </c>
      <c r="CG37" s="42">
        <v>-0.1028049976244233</v>
      </c>
      <c r="CH37" s="42">
        <v>-9.2603766280906719E-2</v>
      </c>
      <c r="CI37" s="42">
        <v>-2.1458884965075309E-2</v>
      </c>
      <c r="CJ37" s="42">
        <v>6.5526250638414663E-2</v>
      </c>
      <c r="CK37" s="42">
        <v>-0.25417685214267072</v>
      </c>
      <c r="CL37" s="80"/>
      <c r="CM37" s="63">
        <v>4.3943258414402719E-2</v>
      </c>
      <c r="CN37" s="64">
        <v>-0.30005293020533763</v>
      </c>
    </row>
    <row r="38" spans="1:92" ht="12" x14ac:dyDescent="0.3">
      <c r="A38" s="35" t="s">
        <v>186</v>
      </c>
      <c r="B38" s="98">
        <v>42</v>
      </c>
      <c r="C38" s="59">
        <v>45</v>
      </c>
      <c r="D38" s="59">
        <v>31</v>
      </c>
      <c r="E38" s="37">
        <v>44</v>
      </c>
      <c r="F38" s="37">
        <v>39</v>
      </c>
      <c r="G38" s="37">
        <v>45</v>
      </c>
      <c r="H38" s="37">
        <v>42</v>
      </c>
      <c r="I38" s="37">
        <v>44</v>
      </c>
      <c r="J38" s="37">
        <v>39</v>
      </c>
      <c r="K38" s="37">
        <v>51</v>
      </c>
      <c r="L38" s="37">
        <v>48</v>
      </c>
      <c r="M38" s="37">
        <v>51</v>
      </c>
      <c r="N38" s="37">
        <v>51</v>
      </c>
      <c r="O38" s="37">
        <v>47</v>
      </c>
      <c r="P38" s="37">
        <v>46</v>
      </c>
      <c r="Q38" s="37">
        <v>51</v>
      </c>
      <c r="R38" s="37">
        <v>57</v>
      </c>
      <c r="S38" s="37">
        <v>54</v>
      </c>
      <c r="T38" s="37">
        <v>52</v>
      </c>
      <c r="U38" s="37">
        <v>49</v>
      </c>
      <c r="V38" s="78"/>
      <c r="W38" s="60">
        <v>2021</v>
      </c>
      <c r="X38" s="94"/>
      <c r="Y38" s="184">
        <v>7.5595347064409744</v>
      </c>
      <c r="Z38" s="107">
        <v>8.5340457895895305</v>
      </c>
      <c r="AA38" s="107">
        <v>16.087595487458128</v>
      </c>
      <c r="AB38" s="107">
        <v>6.4684956826862594</v>
      </c>
      <c r="AC38" s="107">
        <v>7.6773707335399877</v>
      </c>
      <c r="AD38" s="107">
        <v>7.8810253259124927</v>
      </c>
      <c r="AE38" s="107">
        <v>8.1586940439087954</v>
      </c>
      <c r="AF38" s="107">
        <v>8.2901829929560247</v>
      </c>
      <c r="AG38" s="107">
        <v>9.3503297009829698</v>
      </c>
      <c r="AH38" s="107">
        <v>7.8984834096265191</v>
      </c>
      <c r="AI38" s="107">
        <v>8.3035360209544553</v>
      </c>
      <c r="AJ38" s="107">
        <v>8.2367789615192475</v>
      </c>
      <c r="AK38" s="107">
        <v>8.3854578523191865</v>
      </c>
      <c r="AL38" s="107">
        <v>8.2715697334797618</v>
      </c>
      <c r="AM38" s="107">
        <v>8.3877221616836604</v>
      </c>
      <c r="AN38" s="107">
        <v>8.1272412420350637</v>
      </c>
      <c r="AO38" s="107">
        <v>8.1566672548169841</v>
      </c>
      <c r="AP38" s="107">
        <v>7.6634228297181251</v>
      </c>
      <c r="AQ38" s="107">
        <v>8.4212615385473715</v>
      </c>
      <c r="AR38" s="107">
        <v>8.4100444389554934</v>
      </c>
      <c r="AS38" s="80"/>
      <c r="AT38" s="60">
        <v>2021</v>
      </c>
      <c r="AU38" s="94"/>
      <c r="AV38" s="204">
        <v>-0.97451108314855617</v>
      </c>
      <c r="AW38" s="108">
        <v>-7.553549697868597</v>
      </c>
      <c r="AX38" s="108">
        <v>9.6190998047718672</v>
      </c>
      <c r="AY38" s="108">
        <v>-1.2088750508537283</v>
      </c>
      <c r="AZ38" s="108">
        <v>-0.20365459237250505</v>
      </c>
      <c r="BA38" s="108">
        <v>-0.27766871799630266</v>
      </c>
      <c r="BB38" s="108">
        <v>-0.1314889490472293</v>
      </c>
      <c r="BC38" s="108">
        <v>-1.0601467080269451</v>
      </c>
      <c r="BD38" s="108">
        <v>1.4518462913564507</v>
      </c>
      <c r="BE38" s="108">
        <v>-0.40505261132793624</v>
      </c>
      <c r="BF38" s="108">
        <v>6.6757059435207822E-2</v>
      </c>
      <c r="BG38" s="108">
        <v>-0.14867889079993901</v>
      </c>
      <c r="BH38" s="108">
        <v>0.11388811883942473</v>
      </c>
      <c r="BI38" s="108">
        <v>-0.11615242820389859</v>
      </c>
      <c r="BJ38" s="108">
        <v>0.26048091964859665</v>
      </c>
      <c r="BK38" s="108">
        <v>-2.9426012781920363E-2</v>
      </c>
      <c r="BL38" s="108">
        <v>0.49324442509885902</v>
      </c>
      <c r="BM38" s="108">
        <v>-0.75783870882924642</v>
      </c>
      <c r="BN38" s="108">
        <v>1.121709959187811E-2</v>
      </c>
      <c r="BO38" s="115"/>
      <c r="BP38" s="205">
        <v>-4.4763670132343149E-2</v>
      </c>
      <c r="BQ38" s="206">
        <v>-0.850509732514519</v>
      </c>
      <c r="BR38" s="39"/>
      <c r="BS38" s="173">
        <v>-0.11419098364076485</v>
      </c>
      <c r="BT38" s="42">
        <v>-0.46952633187211457</v>
      </c>
      <c r="BU38" s="42">
        <v>1.4870690615931919</v>
      </c>
      <c r="BV38" s="42">
        <v>-0.15745951222239907</v>
      </c>
      <c r="BW38" s="42">
        <v>-2.5841129034682497E-2</v>
      </c>
      <c r="BX38" s="42">
        <v>-3.4033476007549024E-2</v>
      </c>
      <c r="BY38" s="42">
        <v>-1.5860801765045784E-2</v>
      </c>
      <c r="BZ38" s="42">
        <v>-0.11338067661031193</v>
      </c>
      <c r="CA38" s="42">
        <v>0.18381329883999853</v>
      </c>
      <c r="CB38" s="42">
        <v>-4.8780737544314001E-2</v>
      </c>
      <c r="CC38" s="42">
        <v>8.1047530529938516E-3</v>
      </c>
      <c r="CD38" s="42">
        <v>-1.7730563246325159E-2</v>
      </c>
      <c r="CE38" s="42">
        <v>1.3768622221542071E-2</v>
      </c>
      <c r="CF38" s="42">
        <v>-1.3847910787329054E-2</v>
      </c>
      <c r="CG38" s="42">
        <v>3.2050349176465653E-2</v>
      </c>
      <c r="CH38" s="42">
        <v>-3.6076024511778604E-3</v>
      </c>
      <c r="CI38" s="42">
        <v>6.4363462131581395E-2</v>
      </c>
      <c r="CJ38" s="42">
        <v>-8.9991114200684286E-2</v>
      </c>
      <c r="CK38" s="42">
        <v>1.3337741165695416E-3</v>
      </c>
      <c r="CL38" s="80"/>
      <c r="CM38" s="63">
        <v>3.6118551671033935E-2</v>
      </c>
      <c r="CN38" s="64">
        <v>-0.10113023048664771</v>
      </c>
    </row>
    <row r="39" spans="1:92" ht="12" x14ac:dyDescent="0.3">
      <c r="A39" s="35" t="s">
        <v>18</v>
      </c>
      <c r="B39" s="98">
        <v>43</v>
      </c>
      <c r="C39" s="59">
        <v>51</v>
      </c>
      <c r="D39" s="59">
        <v>49</v>
      </c>
      <c r="E39" s="37">
        <v>41</v>
      </c>
      <c r="F39" s="37">
        <v>49</v>
      </c>
      <c r="G39" s="37">
        <v>55</v>
      </c>
      <c r="H39" s="37">
        <v>53</v>
      </c>
      <c r="I39" s="37">
        <v>52</v>
      </c>
      <c r="J39" s="37">
        <v>49</v>
      </c>
      <c r="K39" s="37">
        <v>55</v>
      </c>
      <c r="L39" s="37">
        <v>44</v>
      </c>
      <c r="M39" s="37">
        <v>59</v>
      </c>
      <c r="N39" s="37">
        <v>55</v>
      </c>
      <c r="O39" s="37">
        <v>60</v>
      </c>
      <c r="P39" s="37">
        <v>52</v>
      </c>
      <c r="Q39" s="37">
        <v>60</v>
      </c>
      <c r="R39" s="37">
        <v>59</v>
      </c>
      <c r="S39" s="37">
        <v>45</v>
      </c>
      <c r="T39" s="37">
        <v>60</v>
      </c>
      <c r="U39" s="37">
        <v>59</v>
      </c>
      <c r="V39" s="78"/>
      <c r="W39" s="60">
        <v>2019</v>
      </c>
      <c r="X39" s="94"/>
      <c r="Y39" s="184">
        <v>6.9759047086644177</v>
      </c>
      <c r="Z39" s="107">
        <v>6.9520443282502615</v>
      </c>
      <c r="AA39" s="107">
        <v>9.6990416760141667</v>
      </c>
      <c r="AB39" s="107">
        <v>6.7315046296317362</v>
      </c>
      <c r="AC39" s="107">
        <v>6.1938402054918029</v>
      </c>
      <c r="AD39" s="107">
        <v>6.6379987770404831</v>
      </c>
      <c r="AE39" s="107">
        <v>6.5657665125948599</v>
      </c>
      <c r="AF39" s="107">
        <v>7.6230803221742747</v>
      </c>
      <c r="AG39" s="107">
        <v>7.9502919166269246</v>
      </c>
      <c r="AH39" s="107">
        <v>7.1664305202517484</v>
      </c>
      <c r="AI39" s="107">
        <v>8.780606864197491</v>
      </c>
      <c r="AJ39" s="107">
        <v>6.6374020152214053</v>
      </c>
      <c r="AK39" s="107">
        <v>7.5039779904584289</v>
      </c>
      <c r="AL39" s="107">
        <v>6.0675270737399885</v>
      </c>
      <c r="AM39" s="107">
        <v>7.7474642571320915</v>
      </c>
      <c r="AN39" s="107">
        <v>6.1525630203742816</v>
      </c>
      <c r="AO39" s="107">
        <v>7.2352634125903643</v>
      </c>
      <c r="AP39" s="107">
        <v>9.5961104113502138</v>
      </c>
      <c r="AQ39" s="107">
        <v>7.0431644833277565</v>
      </c>
      <c r="AR39" s="107">
        <v>6.2553663514376163</v>
      </c>
      <c r="AS39" s="80"/>
      <c r="AT39" s="60">
        <v>2021</v>
      </c>
      <c r="AU39" s="94"/>
      <c r="AV39" s="204">
        <v>2.3860380414156168E-2</v>
      </c>
      <c r="AW39" s="108">
        <v>-2.7469973477639051</v>
      </c>
      <c r="AX39" s="108">
        <v>2.9675370463824304</v>
      </c>
      <c r="AY39" s="108">
        <v>0.53766442413993332</v>
      </c>
      <c r="AZ39" s="108">
        <v>-0.44415857154868021</v>
      </c>
      <c r="BA39" s="108">
        <v>7.2232264445623251E-2</v>
      </c>
      <c r="BB39" s="108">
        <v>-1.0573138095794148</v>
      </c>
      <c r="BC39" s="108">
        <v>-0.32721159445264991</v>
      </c>
      <c r="BD39" s="108">
        <v>0.78386139637517616</v>
      </c>
      <c r="BE39" s="108">
        <v>-1.6141763439457426</v>
      </c>
      <c r="BF39" s="108">
        <v>2.1432048489760858</v>
      </c>
      <c r="BG39" s="108">
        <v>-0.86657597523702368</v>
      </c>
      <c r="BH39" s="108">
        <v>1.4364509167184405</v>
      </c>
      <c r="BI39" s="108">
        <v>-1.6799371833921031</v>
      </c>
      <c r="BJ39" s="108">
        <v>1.5949012367578099</v>
      </c>
      <c r="BK39" s="108">
        <v>-1.0827003922160827</v>
      </c>
      <c r="BL39" s="108">
        <v>-2.3608469987598495</v>
      </c>
      <c r="BM39" s="108">
        <v>2.5529459280224573</v>
      </c>
      <c r="BN39" s="108">
        <v>0.78779813189014014</v>
      </c>
      <c r="BO39" s="115"/>
      <c r="BP39" s="205">
        <v>3.7923071432989543E-2</v>
      </c>
      <c r="BQ39" s="206">
        <v>0.72053835722680137</v>
      </c>
      <c r="BR39" s="39"/>
      <c r="BS39" s="173">
        <v>3.4321387044666807E-3</v>
      </c>
      <c r="BT39" s="42">
        <v>-0.2832235843008345</v>
      </c>
      <c r="BU39" s="42">
        <v>0.44084305213421171</v>
      </c>
      <c r="BV39" s="42">
        <v>8.6806311803654612E-2</v>
      </c>
      <c r="BW39" s="42">
        <v>-6.6911517532202036E-2</v>
      </c>
      <c r="BX39" s="42">
        <v>1.1001345281935082E-2</v>
      </c>
      <c r="BY39" s="42">
        <v>-0.13869902518327981</v>
      </c>
      <c r="BZ39" s="42">
        <v>-4.1157179872645E-2</v>
      </c>
      <c r="CA39" s="42">
        <v>0.10937961292725129</v>
      </c>
      <c r="CB39" s="42">
        <v>-0.18383425757591654</v>
      </c>
      <c r="CC39" s="42">
        <v>0.32289815262976718</v>
      </c>
      <c r="CD39" s="42">
        <v>-0.11548221174674356</v>
      </c>
      <c r="CE39" s="42">
        <v>0.2367440473294864</v>
      </c>
      <c r="CF39" s="42">
        <v>-0.21683703565919665</v>
      </c>
      <c r="CG39" s="42">
        <v>0.25922550187235416</v>
      </c>
      <c r="CH39" s="42">
        <v>-0.14964215267298131</v>
      </c>
      <c r="CI39" s="42">
        <v>-0.24602124168636652</v>
      </c>
      <c r="CJ39" s="42">
        <v>0.36247143369513357</v>
      </c>
      <c r="CK39" s="42">
        <v>0.12593956734589762</v>
      </c>
      <c r="CL39" s="80"/>
      <c r="CM39" s="63">
        <v>2.7206997762841703E-2</v>
      </c>
      <c r="CN39" s="64">
        <v>0.11518723552637433</v>
      </c>
    </row>
    <row r="40" spans="1:92" ht="12" x14ac:dyDescent="0.3">
      <c r="A40" s="35" t="s">
        <v>179</v>
      </c>
      <c r="B40" s="98">
        <v>44</v>
      </c>
      <c r="C40" s="59">
        <v>44</v>
      </c>
      <c r="D40" s="59">
        <v>28</v>
      </c>
      <c r="E40" s="37">
        <v>21</v>
      </c>
      <c r="F40" s="37">
        <v>17</v>
      </c>
      <c r="G40" s="37">
        <v>42</v>
      </c>
      <c r="H40" s="37">
        <v>28</v>
      </c>
      <c r="I40" s="37">
        <v>31</v>
      </c>
      <c r="J40" s="37">
        <v>32</v>
      </c>
      <c r="K40" s="37">
        <v>35</v>
      </c>
      <c r="L40" s="37">
        <v>39</v>
      </c>
      <c r="M40" s="37">
        <v>38</v>
      </c>
      <c r="N40" s="37">
        <v>38</v>
      </c>
      <c r="O40" s="37">
        <v>29</v>
      </c>
      <c r="P40" s="37">
        <v>28</v>
      </c>
      <c r="Q40" s="37">
        <v>30</v>
      </c>
      <c r="R40" s="37">
        <v>41</v>
      </c>
      <c r="S40" s="37">
        <v>55</v>
      </c>
      <c r="T40" s="37">
        <v>16</v>
      </c>
      <c r="U40" s="37">
        <v>65</v>
      </c>
      <c r="V40" s="78"/>
      <c r="W40" s="60">
        <v>2004</v>
      </c>
      <c r="X40" s="94"/>
      <c r="Y40" s="184">
        <v>6.7711020856994928</v>
      </c>
      <c r="Z40" s="107">
        <v>9.0171643485232966</v>
      </c>
      <c r="AA40" s="107">
        <v>17.898985740163422</v>
      </c>
      <c r="AB40" s="107">
        <v>10.664451417644477</v>
      </c>
      <c r="AC40" s="107">
        <v>12.593315690591059</v>
      </c>
      <c r="AD40" s="107">
        <v>8.1067759449586205</v>
      </c>
      <c r="AE40" s="107">
        <v>11.081347843434646</v>
      </c>
      <c r="AF40" s="107">
        <v>10.232347913672443</v>
      </c>
      <c r="AG40" s="107">
        <v>10.294240577150228</v>
      </c>
      <c r="AH40" s="107">
        <v>10.038981522977025</v>
      </c>
      <c r="AI40" s="107">
        <v>9.361492544357267</v>
      </c>
      <c r="AJ40" s="107">
        <v>9.9033030090426717</v>
      </c>
      <c r="AK40" s="107">
        <v>10.526126713970617</v>
      </c>
      <c r="AL40" s="107">
        <v>12.781544794291277</v>
      </c>
      <c r="AM40" s="107">
        <v>13.663353915816408</v>
      </c>
      <c r="AN40" s="107">
        <v>11.936384739824334</v>
      </c>
      <c r="AO40" s="107">
        <v>11.053512614831121</v>
      </c>
      <c r="AP40" s="107">
        <v>7.6415772576708045</v>
      </c>
      <c r="AQ40" s="107">
        <v>19.27307457954489</v>
      </c>
      <c r="AR40" s="107">
        <v>5.61625435923421</v>
      </c>
      <c r="AS40" s="80"/>
      <c r="AT40" s="60">
        <v>2004</v>
      </c>
      <c r="AU40" s="94"/>
      <c r="AV40" s="204">
        <v>-2.2460622628238038</v>
      </c>
      <c r="AW40" s="108">
        <v>-8.8818213916401252</v>
      </c>
      <c r="AX40" s="108">
        <v>7.2345343225189449</v>
      </c>
      <c r="AY40" s="108">
        <v>-1.9288642729465817</v>
      </c>
      <c r="AZ40" s="108">
        <v>4.4865397456324381</v>
      </c>
      <c r="BA40" s="108">
        <v>-2.9745718984760252</v>
      </c>
      <c r="BB40" s="108">
        <v>0.8489999297622024</v>
      </c>
      <c r="BC40" s="108">
        <v>-6.1892663477784993E-2</v>
      </c>
      <c r="BD40" s="108">
        <v>0.25525905417320338</v>
      </c>
      <c r="BE40" s="108">
        <v>0.67748897861975799</v>
      </c>
      <c r="BF40" s="108">
        <v>-0.54181046468540472</v>
      </c>
      <c r="BG40" s="108">
        <v>-0.6228237049279457</v>
      </c>
      <c r="BH40" s="108">
        <v>-2.2554180803206592</v>
      </c>
      <c r="BI40" s="108">
        <v>-0.8818091215251318</v>
      </c>
      <c r="BJ40" s="108">
        <v>1.7269691759920747</v>
      </c>
      <c r="BK40" s="108">
        <v>0.88287212499321299</v>
      </c>
      <c r="BL40" s="108">
        <v>3.4119353571603162</v>
      </c>
      <c r="BM40" s="108">
        <v>-11.631497321874086</v>
      </c>
      <c r="BN40" s="108">
        <v>13.65682022031068</v>
      </c>
      <c r="BO40" s="115"/>
      <c r="BP40" s="205">
        <v>6.0781459287646465E-2</v>
      </c>
      <c r="BQ40" s="206">
        <v>1.1548477264652828</v>
      </c>
      <c r="BR40" s="39"/>
      <c r="BS40" s="173">
        <v>-0.24908742660231453</v>
      </c>
      <c r="BT40" s="42">
        <v>-0.49621925625150154</v>
      </c>
      <c r="BU40" s="42">
        <v>0.67837847810430385</v>
      </c>
      <c r="BV40" s="42">
        <v>-0.15316572063604417</v>
      </c>
      <c r="BW40" s="42">
        <v>0.55343083071421173</v>
      </c>
      <c r="BX40" s="42">
        <v>-0.26843051409476026</v>
      </c>
      <c r="BY40" s="42">
        <v>8.2972152327597248E-2</v>
      </c>
      <c r="BZ40" s="42">
        <v>-6.0123583681506165E-3</v>
      </c>
      <c r="CA40" s="42">
        <v>2.5426787925545202E-2</v>
      </c>
      <c r="CB40" s="42">
        <v>7.2369761062099247E-2</v>
      </c>
      <c r="CC40" s="42">
        <v>-5.4710076445270817E-2</v>
      </c>
      <c r="CD40" s="42">
        <v>-5.9169314777610782E-2</v>
      </c>
      <c r="CE40" s="42">
        <v>-0.17645895833561642</v>
      </c>
      <c r="CF40" s="42">
        <v>-6.4538262490907772E-2</v>
      </c>
      <c r="CG40" s="42">
        <v>0.14468109177398136</v>
      </c>
      <c r="CH40" s="42">
        <v>7.9872539685585053E-2</v>
      </c>
      <c r="CI40" s="42">
        <v>0.44649621957761809</v>
      </c>
      <c r="CJ40" s="42">
        <v>-0.60351021181742082</v>
      </c>
      <c r="CK40" s="42">
        <v>2.4316598477873819</v>
      </c>
      <c r="CL40" s="80"/>
      <c r="CM40" s="63">
        <v>0.12547292679677505</v>
      </c>
      <c r="CN40" s="64">
        <v>0.20562596574111525</v>
      </c>
    </row>
    <row r="41" spans="1:92" ht="12" x14ac:dyDescent="0.3">
      <c r="A41" s="35" t="s">
        <v>4</v>
      </c>
      <c r="B41" s="98">
        <v>45</v>
      </c>
      <c r="C41" s="59">
        <v>50</v>
      </c>
      <c r="D41" s="59">
        <v>40</v>
      </c>
      <c r="E41" s="37">
        <v>47</v>
      </c>
      <c r="F41" s="37">
        <v>55</v>
      </c>
      <c r="G41" s="37">
        <v>60</v>
      </c>
      <c r="H41" s="37">
        <v>50</v>
      </c>
      <c r="I41" s="37">
        <v>56</v>
      </c>
      <c r="J41" s="37">
        <v>59</v>
      </c>
      <c r="K41" s="37">
        <v>49</v>
      </c>
      <c r="L41" s="37">
        <v>35</v>
      </c>
      <c r="M41" s="37">
        <v>48</v>
      </c>
      <c r="N41" s="37">
        <v>56</v>
      </c>
      <c r="O41" s="37">
        <v>57</v>
      </c>
      <c r="P41" s="37">
        <v>51</v>
      </c>
      <c r="Q41" s="37">
        <v>47</v>
      </c>
      <c r="R41" s="37">
        <v>56</v>
      </c>
      <c r="S41" s="37">
        <v>53</v>
      </c>
      <c r="T41" s="37">
        <v>49</v>
      </c>
      <c r="U41" s="37">
        <v>51</v>
      </c>
      <c r="V41" s="78"/>
      <c r="W41" s="60">
        <v>2012</v>
      </c>
      <c r="X41" s="94"/>
      <c r="Y41" s="184">
        <v>6.6787085683937688</v>
      </c>
      <c r="Z41" s="107">
        <v>7.2424058243718639</v>
      </c>
      <c r="AA41" s="107">
        <v>11.770641058582859</v>
      </c>
      <c r="AB41" s="107">
        <v>6.1556328263837381</v>
      </c>
      <c r="AC41" s="107">
        <v>5.1859031796240025</v>
      </c>
      <c r="AD41" s="107">
        <v>6.2308053544773454</v>
      </c>
      <c r="AE41" s="107">
        <v>6.7053271334064064</v>
      </c>
      <c r="AF41" s="107">
        <v>6.5475055286257335</v>
      </c>
      <c r="AG41" s="107">
        <v>6.4401001114231207</v>
      </c>
      <c r="AH41" s="107">
        <v>8.2475977040302695</v>
      </c>
      <c r="AI41" s="107">
        <v>9.8578573845354622</v>
      </c>
      <c r="AJ41" s="107">
        <v>8.6927379114703793</v>
      </c>
      <c r="AK41" s="107">
        <v>7.3695581841720657</v>
      </c>
      <c r="AL41" s="107">
        <v>6.6330063761277946</v>
      </c>
      <c r="AM41" s="107">
        <v>7.8159139487563447</v>
      </c>
      <c r="AN41" s="107">
        <v>8.7477931585592241</v>
      </c>
      <c r="AO41" s="107">
        <v>8.3366482837776683</v>
      </c>
      <c r="AP41" s="107">
        <v>7.7713601757779154</v>
      </c>
      <c r="AQ41" s="107">
        <v>8.9566454940007283</v>
      </c>
      <c r="AR41" s="107">
        <v>7.9657861653379616</v>
      </c>
      <c r="AS41" s="80"/>
      <c r="AT41" s="60">
        <v>2021</v>
      </c>
      <c r="AU41" s="94"/>
      <c r="AV41" s="204">
        <v>-0.56369725597809506</v>
      </c>
      <c r="AW41" s="108">
        <v>-4.5282352342109951</v>
      </c>
      <c r="AX41" s="108">
        <v>5.6150082321991208</v>
      </c>
      <c r="AY41" s="108">
        <v>0.96972964675973561</v>
      </c>
      <c r="AZ41" s="108">
        <v>-1.0449021748533429</v>
      </c>
      <c r="BA41" s="108">
        <v>-0.474521778929061</v>
      </c>
      <c r="BB41" s="108">
        <v>0.15782160478067286</v>
      </c>
      <c r="BC41" s="108">
        <v>0.10740541720261287</v>
      </c>
      <c r="BD41" s="108">
        <v>-1.8074975926071488</v>
      </c>
      <c r="BE41" s="108">
        <v>-1.6102596805051927</v>
      </c>
      <c r="BF41" s="108">
        <v>1.1651194730650829</v>
      </c>
      <c r="BG41" s="108">
        <v>1.3231797272983137</v>
      </c>
      <c r="BH41" s="108">
        <v>0.73655180804427101</v>
      </c>
      <c r="BI41" s="108">
        <v>-1.1829075726285501</v>
      </c>
      <c r="BJ41" s="108">
        <v>-0.93187920980287942</v>
      </c>
      <c r="BK41" s="108">
        <v>0.41114487478155581</v>
      </c>
      <c r="BL41" s="108">
        <v>0.56528810799975293</v>
      </c>
      <c r="BM41" s="108">
        <v>-1.1852853182228129</v>
      </c>
      <c r="BN41" s="108">
        <v>0.99085932866276671</v>
      </c>
      <c r="BO41" s="115"/>
      <c r="BP41" s="205">
        <v>-6.7740926154957512E-2</v>
      </c>
      <c r="BQ41" s="206">
        <v>-1.2870775969441928</v>
      </c>
      <c r="BR41" s="39"/>
      <c r="BS41" s="173">
        <v>-7.7832873446716078E-2</v>
      </c>
      <c r="BT41" s="42">
        <v>-0.38470591462893333</v>
      </c>
      <c r="BU41" s="42">
        <v>0.91217400234344082</v>
      </c>
      <c r="BV41" s="42">
        <v>0.18699339597582787</v>
      </c>
      <c r="BW41" s="42">
        <v>-0.16769937679123537</v>
      </c>
      <c r="BX41" s="42">
        <v>-7.0767878954773211E-2</v>
      </c>
      <c r="BY41" s="42">
        <v>2.4104081178805581E-2</v>
      </c>
      <c r="BZ41" s="42">
        <v>1.6677600556566308E-2</v>
      </c>
      <c r="CA41" s="42">
        <v>-0.21915443229292053</v>
      </c>
      <c r="CB41" s="42">
        <v>-0.16334783692765642</v>
      </c>
      <c r="CC41" s="42">
        <v>0.1340336594673659</v>
      </c>
      <c r="CD41" s="42">
        <v>0.17954668302099397</v>
      </c>
      <c r="CE41" s="42">
        <v>0.11104343434601893</v>
      </c>
      <c r="CF41" s="42">
        <v>-0.15134603328338492</v>
      </c>
      <c r="CG41" s="42">
        <v>-0.10652734843085399</v>
      </c>
      <c r="CH41" s="42">
        <v>4.9317766659486617E-2</v>
      </c>
      <c r="CI41" s="42">
        <v>7.2739918780455604E-2</v>
      </c>
      <c r="CJ41" s="42">
        <v>-0.13233585263776837</v>
      </c>
      <c r="CK41" s="42">
        <v>0.12438939586080733</v>
      </c>
      <c r="CL41" s="80"/>
      <c r="CM41" s="63">
        <v>1.7752757410290879E-2</v>
      </c>
      <c r="CN41" s="64">
        <v>-0.16157571521876102</v>
      </c>
    </row>
    <row r="42" spans="1:92" ht="12" x14ac:dyDescent="0.3">
      <c r="A42" s="35" t="s">
        <v>16</v>
      </c>
      <c r="B42" s="98">
        <v>46</v>
      </c>
      <c r="C42" s="59">
        <v>57</v>
      </c>
      <c r="D42" s="59">
        <v>37</v>
      </c>
      <c r="E42" s="37">
        <v>63</v>
      </c>
      <c r="F42" s="37">
        <v>59</v>
      </c>
      <c r="G42" s="37">
        <v>41</v>
      </c>
      <c r="H42" s="37">
        <v>48</v>
      </c>
      <c r="I42" s="37">
        <v>57</v>
      </c>
      <c r="J42" s="37">
        <v>61</v>
      </c>
      <c r="K42" s="37">
        <v>67</v>
      </c>
      <c r="L42" s="37">
        <v>60</v>
      </c>
      <c r="M42" s="37">
        <v>60</v>
      </c>
      <c r="N42" s="37">
        <v>65</v>
      </c>
      <c r="O42" s="37">
        <v>62</v>
      </c>
      <c r="P42" s="37">
        <v>59</v>
      </c>
      <c r="Q42" s="37">
        <v>64</v>
      </c>
      <c r="R42" s="37">
        <v>60</v>
      </c>
      <c r="S42" s="37">
        <v>57</v>
      </c>
      <c r="T42" s="37">
        <v>62</v>
      </c>
      <c r="U42" s="37">
        <v>56</v>
      </c>
      <c r="V42" s="78"/>
      <c r="W42" s="60">
        <v>2021</v>
      </c>
      <c r="X42" s="94"/>
      <c r="Y42" s="184">
        <v>6.6472862034124729</v>
      </c>
      <c r="Z42" s="107">
        <v>6.1521022141211539</v>
      </c>
      <c r="AA42" s="107">
        <v>13.356317708323484</v>
      </c>
      <c r="AB42" s="107">
        <v>4.1769548667425296</v>
      </c>
      <c r="AC42" s="107">
        <v>4.7003044868316763</v>
      </c>
      <c r="AD42" s="107">
        <v>8.1494642235370645</v>
      </c>
      <c r="AE42" s="107">
        <v>7.2777579809305184</v>
      </c>
      <c r="AF42" s="107">
        <v>6.1319178551336622</v>
      </c>
      <c r="AG42" s="107">
        <v>6.0453493446747171</v>
      </c>
      <c r="AH42" s="107">
        <v>5.2027703029109267</v>
      </c>
      <c r="AI42" s="107">
        <v>6.2317192500603102</v>
      </c>
      <c r="AJ42" s="107">
        <v>6.4321338518026776</v>
      </c>
      <c r="AK42" s="107">
        <v>5.4190317122330471</v>
      </c>
      <c r="AL42" s="107">
        <v>5.5405340959020872</v>
      </c>
      <c r="AM42" s="107">
        <v>6.3888607627620955</v>
      </c>
      <c r="AN42" s="107">
        <v>5.0970234812491109</v>
      </c>
      <c r="AO42" s="107">
        <v>6.8362372071621857</v>
      </c>
      <c r="AP42" s="107">
        <v>7.2299203081308852</v>
      </c>
      <c r="AQ42" s="107">
        <v>6.2288214200469065</v>
      </c>
      <c r="AR42" s="107">
        <v>6.8994865979007916</v>
      </c>
      <c r="AS42" s="80"/>
      <c r="AT42" s="60">
        <v>2021</v>
      </c>
      <c r="AU42" s="94"/>
      <c r="AV42" s="204">
        <v>0.49518398929131902</v>
      </c>
      <c r="AW42" s="108">
        <v>-7.2042154942023302</v>
      </c>
      <c r="AX42" s="108">
        <v>9.1793628415809536</v>
      </c>
      <c r="AY42" s="108">
        <v>-0.52334962008914676</v>
      </c>
      <c r="AZ42" s="108">
        <v>-3.4491597367053881</v>
      </c>
      <c r="BA42" s="108">
        <v>0.87170624260654606</v>
      </c>
      <c r="BB42" s="108">
        <v>1.1458401257968562</v>
      </c>
      <c r="BC42" s="108">
        <v>8.6568510458945092E-2</v>
      </c>
      <c r="BD42" s="108">
        <v>0.84257904176379039</v>
      </c>
      <c r="BE42" s="108">
        <v>-1.0289489471493836</v>
      </c>
      <c r="BF42" s="108">
        <v>-0.20041460174236736</v>
      </c>
      <c r="BG42" s="108">
        <v>1.0131021395696305</v>
      </c>
      <c r="BH42" s="108">
        <v>-0.12150238366904009</v>
      </c>
      <c r="BI42" s="108">
        <v>-0.84832666686000824</v>
      </c>
      <c r="BJ42" s="108">
        <v>1.2918372815129846</v>
      </c>
      <c r="BK42" s="108">
        <v>-1.7392137259130749</v>
      </c>
      <c r="BL42" s="108">
        <v>-0.39368310096869941</v>
      </c>
      <c r="BM42" s="108">
        <v>1.0010988880839786</v>
      </c>
      <c r="BN42" s="108">
        <v>-0.67066517785388502</v>
      </c>
      <c r="BO42" s="115"/>
      <c r="BP42" s="205">
        <v>-1.327370497306945E-2</v>
      </c>
      <c r="BQ42" s="206">
        <v>-0.25220039448831866</v>
      </c>
      <c r="BR42" s="39"/>
      <c r="BS42" s="173">
        <v>8.0490208396522434E-2</v>
      </c>
      <c r="BT42" s="42"/>
      <c r="BU42" s="42"/>
      <c r="BV42" s="42"/>
      <c r="BW42" s="42"/>
      <c r="BX42" s="42">
        <v>0.1197767560958507</v>
      </c>
      <c r="BY42" s="42">
        <v>0.18686488515783939</v>
      </c>
      <c r="BZ42" s="42">
        <v>1.4319852422623347E-2</v>
      </c>
      <c r="CA42" s="42">
        <v>0.16194815313917887</v>
      </c>
      <c r="CB42" s="42">
        <v>-0.16511477906188177</v>
      </c>
      <c r="CC42" s="42">
        <v>-3.1158338175160782E-2</v>
      </c>
      <c r="CD42" s="42">
        <v>0.1869526131915098</v>
      </c>
      <c r="CE42" s="42">
        <v>-2.1929724024062236E-2</v>
      </c>
      <c r="CF42" s="42">
        <v>-0.13278214980118797</v>
      </c>
      <c r="CG42" s="42">
        <v>0.25344934867680813</v>
      </c>
      <c r="CH42" s="42">
        <v>-0.2544109680821105</v>
      </c>
      <c r="CI42" s="42">
        <v>-5.4451928125121563E-2</v>
      </c>
      <c r="CJ42" s="42">
        <v>0.16072043498663025</v>
      </c>
      <c r="CK42" s="42">
        <v>-9.7205084514250473E-2</v>
      </c>
      <c r="CL42" s="80"/>
      <c r="CM42" s="63">
        <v>2.716461868554584E-2</v>
      </c>
      <c r="CN42" s="64">
        <v>-3.6553501613446393E-2</v>
      </c>
    </row>
    <row r="43" spans="1:92" ht="12" x14ac:dyDescent="0.3">
      <c r="A43" s="35" t="s">
        <v>26</v>
      </c>
      <c r="B43" s="98">
        <v>47</v>
      </c>
      <c r="C43" s="59">
        <v>42</v>
      </c>
      <c r="D43" s="59">
        <v>19</v>
      </c>
      <c r="E43" s="37">
        <v>16</v>
      </c>
      <c r="F43" s="37">
        <v>23</v>
      </c>
      <c r="G43" s="37">
        <v>37</v>
      </c>
      <c r="H43" s="37">
        <v>33</v>
      </c>
      <c r="I43" s="37">
        <v>49</v>
      </c>
      <c r="J43" s="37">
        <v>44</v>
      </c>
      <c r="K43" s="37">
        <v>46</v>
      </c>
      <c r="L43" s="37">
        <v>40</v>
      </c>
      <c r="M43" s="37">
        <v>28</v>
      </c>
      <c r="N43" s="37">
        <v>49</v>
      </c>
      <c r="O43" s="37">
        <v>45</v>
      </c>
      <c r="P43" s="37">
        <v>37</v>
      </c>
      <c r="Q43" s="37">
        <v>16</v>
      </c>
      <c r="R43" s="37">
        <v>53</v>
      </c>
      <c r="S43" s="37">
        <v>28</v>
      </c>
      <c r="T43" s="37">
        <v>14</v>
      </c>
      <c r="U43" s="37">
        <v>70</v>
      </c>
      <c r="V43" s="78"/>
      <c r="W43" s="60">
        <v>2004</v>
      </c>
      <c r="X43" s="94"/>
      <c r="Y43" s="184">
        <v>6.5638699230682169</v>
      </c>
      <c r="Z43" s="107">
        <v>9.1402300183728986</v>
      </c>
      <c r="AA43" s="107">
        <v>27.233436127265641</v>
      </c>
      <c r="AB43" s="107">
        <v>12.667430318392826</v>
      </c>
      <c r="AC43" s="107">
        <v>10.431823430622503</v>
      </c>
      <c r="AD43" s="107">
        <v>8.8492685309599661</v>
      </c>
      <c r="AE43" s="107">
        <v>10.17760455140138</v>
      </c>
      <c r="AF43" s="107">
        <v>7.9107327201514623</v>
      </c>
      <c r="AG43" s="107">
        <v>8.4294492030293995</v>
      </c>
      <c r="AH43" s="107">
        <v>8.6040538470043764</v>
      </c>
      <c r="AI43" s="107">
        <v>9.3415121463693183</v>
      </c>
      <c r="AJ43" s="107">
        <v>12.23574508797619</v>
      </c>
      <c r="AK43" s="107">
        <v>8.4934335666678322</v>
      </c>
      <c r="AL43" s="107">
        <v>8.8645751949499978</v>
      </c>
      <c r="AM43" s="107">
        <v>10.590364146090229</v>
      </c>
      <c r="AN43" s="107">
        <v>18.027547007936668</v>
      </c>
      <c r="AO43" s="107">
        <v>9.2105132352953252</v>
      </c>
      <c r="AP43" s="107">
        <v>14.355633688437175</v>
      </c>
      <c r="AQ43" s="107">
        <v>20.664158734866046</v>
      </c>
      <c r="AR43" s="107">
        <v>4.2668894725520303</v>
      </c>
      <c r="AS43" s="80"/>
      <c r="AT43" s="60">
        <v>2021</v>
      </c>
      <c r="AU43" s="94"/>
      <c r="AV43" s="204">
        <v>-2.5763600953046817</v>
      </c>
      <c r="AW43" s="108">
        <v>-18.093206108892744</v>
      </c>
      <c r="AX43" s="108">
        <v>14.566005808872815</v>
      </c>
      <c r="AY43" s="108">
        <v>2.2356068877703237</v>
      </c>
      <c r="AZ43" s="108">
        <v>1.5825548996625365</v>
      </c>
      <c r="BA43" s="108">
        <v>-1.3283360204414141</v>
      </c>
      <c r="BB43" s="108">
        <v>2.2668718312499179</v>
      </c>
      <c r="BC43" s="108">
        <v>-0.51871648287793715</v>
      </c>
      <c r="BD43" s="108">
        <v>-0.17460464397497688</v>
      </c>
      <c r="BE43" s="108">
        <v>-0.73745829936494189</v>
      </c>
      <c r="BF43" s="108">
        <v>-2.8942329416068713</v>
      </c>
      <c r="BG43" s="108">
        <v>3.7423115213083573</v>
      </c>
      <c r="BH43" s="108">
        <v>-0.37114162828216557</v>
      </c>
      <c r="BI43" s="108">
        <v>-1.7257889511402311</v>
      </c>
      <c r="BJ43" s="108">
        <v>-7.4371828618464395</v>
      </c>
      <c r="BK43" s="108">
        <v>8.8170337726413432</v>
      </c>
      <c r="BL43" s="108">
        <v>-5.1451204531418497</v>
      </c>
      <c r="BM43" s="108">
        <v>-6.3085250464288709</v>
      </c>
      <c r="BN43" s="108">
        <v>16.397269262314015</v>
      </c>
      <c r="BO43" s="115"/>
      <c r="BP43" s="205">
        <v>0.12089370792190442</v>
      </c>
      <c r="BQ43" s="206">
        <v>2.2969804505161866</v>
      </c>
      <c r="BR43" s="39"/>
      <c r="BS43" s="173">
        <v>-0.28187037854910713</v>
      </c>
      <c r="BT43" s="42">
        <v>-0.66437470557665468</v>
      </c>
      <c r="BU43" s="42">
        <v>1.1498785028028373</v>
      </c>
      <c r="BV43" s="42">
        <v>0.21430643478950429</v>
      </c>
      <c r="BW43" s="42">
        <v>0.17883454368299767</v>
      </c>
      <c r="BX43" s="42">
        <v>-0.13051558583679812</v>
      </c>
      <c r="BY43" s="42">
        <v>0.28655649374619685</v>
      </c>
      <c r="BZ43" s="42">
        <v>-6.1536225011180945E-2</v>
      </c>
      <c r="CA43" s="42">
        <v>-2.0293299772382034E-2</v>
      </c>
      <c r="CB43" s="42">
        <v>-7.8944210295927686E-2</v>
      </c>
      <c r="CC43" s="42">
        <v>-0.23653916625404148</v>
      </c>
      <c r="CD43" s="42">
        <v>0.44061232620867496</v>
      </c>
      <c r="CE43" s="42">
        <v>-4.1867954201978974E-2</v>
      </c>
      <c r="CF43" s="42">
        <v>-0.16295841458646743</v>
      </c>
      <c r="CG43" s="42">
        <v>-0.41254547047206158</v>
      </c>
      <c r="CH43" s="42">
        <v>0.9572793119555878</v>
      </c>
      <c r="CI43" s="42">
        <v>-0.35840427283164911</v>
      </c>
      <c r="CJ43" s="42">
        <v>-0.3052882591239815</v>
      </c>
      <c r="CK43" s="42">
        <v>3.8429093061336772</v>
      </c>
      <c r="CL43" s="80"/>
      <c r="CM43" s="63">
        <v>0.22711784088459189</v>
      </c>
      <c r="CN43" s="64">
        <v>0.53832668160076813</v>
      </c>
    </row>
    <row r="44" spans="1:92" ht="12" x14ac:dyDescent="0.3">
      <c r="A44" s="35" t="s">
        <v>34</v>
      </c>
      <c r="B44" s="98">
        <v>49</v>
      </c>
      <c r="C44" s="59">
        <v>63</v>
      </c>
      <c r="D44" s="59">
        <v>58</v>
      </c>
      <c r="E44" s="37">
        <v>56</v>
      </c>
      <c r="F44" s="37" t="s">
        <v>270</v>
      </c>
      <c r="G44" s="37">
        <v>39</v>
      </c>
      <c r="H44" s="37">
        <v>66</v>
      </c>
      <c r="I44" s="37">
        <v>60</v>
      </c>
      <c r="J44" s="37">
        <v>66</v>
      </c>
      <c r="K44" s="37">
        <v>66</v>
      </c>
      <c r="L44" s="37">
        <v>42</v>
      </c>
      <c r="M44" s="37">
        <v>15</v>
      </c>
      <c r="N44" s="37">
        <v>61</v>
      </c>
      <c r="O44" s="37">
        <v>12</v>
      </c>
      <c r="P44" s="37">
        <v>71</v>
      </c>
      <c r="Q44" s="37">
        <v>74</v>
      </c>
      <c r="R44" s="37">
        <v>67</v>
      </c>
      <c r="S44" s="37">
        <v>74</v>
      </c>
      <c r="T44" s="37">
        <v>68</v>
      </c>
      <c r="U44" s="37">
        <v>18</v>
      </c>
      <c r="V44" s="78"/>
      <c r="W44" s="60">
        <v>2009</v>
      </c>
      <c r="X44" s="94"/>
      <c r="Y44" s="184">
        <v>6.2945304692360278</v>
      </c>
      <c r="Z44" s="107">
        <v>5.7463559901792847</v>
      </c>
      <c r="AA44" s="107">
        <v>6.3443496879426666</v>
      </c>
      <c r="AB44" s="107">
        <v>4.986487043594976</v>
      </c>
      <c r="AC44" s="107" t="s">
        <v>270</v>
      </c>
      <c r="AD44" s="107">
        <v>8.4903746064058527</v>
      </c>
      <c r="AE44" s="107">
        <v>5.0121298555056537</v>
      </c>
      <c r="AF44" s="107">
        <v>5.3270111774995961</v>
      </c>
      <c r="AG44" s="107">
        <v>4.8171292287438732</v>
      </c>
      <c r="AH44" s="107">
        <v>5.2971690798367046</v>
      </c>
      <c r="AI44" s="107">
        <v>9.3079911882744248</v>
      </c>
      <c r="AJ44" s="107">
        <v>16.83160785001148</v>
      </c>
      <c r="AK44" s="107">
        <v>6.5428920752627011</v>
      </c>
      <c r="AL44" s="107">
        <v>19.072814475151386</v>
      </c>
      <c r="AM44" s="107">
        <v>4.3672760765909278</v>
      </c>
      <c r="AN44" s="107">
        <v>3.021637907687921</v>
      </c>
      <c r="AO44" s="107">
        <v>5.4015791817163459</v>
      </c>
      <c r="AP44" s="107">
        <v>3.1222201028271637</v>
      </c>
      <c r="AQ44" s="107">
        <v>5.1190352855718277</v>
      </c>
      <c r="AR44" s="107">
        <v>19.586414366641485</v>
      </c>
      <c r="AS44" s="80"/>
      <c r="AT44" s="60">
        <v>2003</v>
      </c>
      <c r="AU44" s="94"/>
      <c r="AV44" s="204">
        <v>0.5481744790567431</v>
      </c>
      <c r="AW44" s="108">
        <v>-0.59799369776338196</v>
      </c>
      <c r="AX44" s="108">
        <v>1.3578626443476907</v>
      </c>
      <c r="AY44" s="108"/>
      <c r="AZ44" s="108"/>
      <c r="BA44" s="108">
        <v>3.478244750900199</v>
      </c>
      <c r="BB44" s="108">
        <v>-0.31488132199394236</v>
      </c>
      <c r="BC44" s="108">
        <v>0.5098819487557229</v>
      </c>
      <c r="BD44" s="108">
        <v>-0.48003985109283143</v>
      </c>
      <c r="BE44" s="108">
        <v>-4.0108221084377202</v>
      </c>
      <c r="BF44" s="108">
        <v>-7.523616661737055</v>
      </c>
      <c r="BG44" s="108">
        <v>10.288715774748779</v>
      </c>
      <c r="BH44" s="108">
        <v>-12.529922399888685</v>
      </c>
      <c r="BI44" s="108">
        <v>14.705538398560458</v>
      </c>
      <c r="BJ44" s="108">
        <v>1.3456381689030068</v>
      </c>
      <c r="BK44" s="108">
        <v>-2.3799412740284249</v>
      </c>
      <c r="BL44" s="108">
        <v>2.2793590788891822</v>
      </c>
      <c r="BM44" s="108">
        <v>-1.9968151827446641</v>
      </c>
      <c r="BN44" s="108">
        <v>-14.467379081069657</v>
      </c>
      <c r="BO44" s="115"/>
      <c r="BP44" s="205">
        <v>-0.57576449027026944</v>
      </c>
      <c r="BQ44" s="206">
        <v>-13.291883897405457</v>
      </c>
      <c r="BR44" s="39"/>
      <c r="BS44" s="173">
        <v>9.5395147810819925E-2</v>
      </c>
      <c r="BT44" s="42">
        <v>-9.4256106169535281E-2</v>
      </c>
      <c r="BU44" s="42">
        <v>0.27230846735916669</v>
      </c>
      <c r="BV44" s="42" t="e">
        <v>#VALUE!</v>
      </c>
      <c r="BW44" s="42" t="e">
        <v>#VALUE!</v>
      </c>
      <c r="BX44" s="42">
        <v>0.69396541014983204</v>
      </c>
      <c r="BY44" s="42">
        <v>-5.9110317493597186E-2</v>
      </c>
      <c r="BZ44" s="42">
        <v>0.10584767909344239</v>
      </c>
      <c r="CA44" s="42">
        <v>-9.0621961250976213E-2</v>
      </c>
      <c r="CB44" s="42">
        <v>-0.43090093526198026</v>
      </c>
      <c r="CC44" s="42">
        <v>-0.44699334304725524</v>
      </c>
      <c r="CD44" s="42">
        <v>1.5725027489981453</v>
      </c>
      <c r="CE44" s="42">
        <v>-0.65695193628675153</v>
      </c>
      <c r="CF44" s="42">
        <v>3.36721062297475</v>
      </c>
      <c r="CG44" s="42">
        <v>0.4453340241328434</v>
      </c>
      <c r="CH44" s="42">
        <v>-0.44060101573336585</v>
      </c>
      <c r="CI44" s="42">
        <v>0.73004432865742785</v>
      </c>
      <c r="CJ44" s="42">
        <v>-0.39007646389403772</v>
      </c>
      <c r="CK44" s="42">
        <v>-0.73864357254228774</v>
      </c>
      <c r="CL44" s="80"/>
      <c r="CM44" s="63" t="e">
        <v>#VALUE!</v>
      </c>
      <c r="CN44" s="64">
        <v>-0.67862772882225297</v>
      </c>
    </row>
    <row r="45" spans="1:92" ht="12" x14ac:dyDescent="0.3">
      <c r="A45" s="35" t="s">
        <v>284</v>
      </c>
      <c r="B45" s="98">
        <v>50</v>
      </c>
      <c r="C45" s="59">
        <v>54</v>
      </c>
      <c r="D45" s="59">
        <v>41</v>
      </c>
      <c r="E45" s="37">
        <v>42</v>
      </c>
      <c r="F45" s="37">
        <v>46</v>
      </c>
      <c r="G45" s="37">
        <v>50</v>
      </c>
      <c r="H45" s="37">
        <v>49</v>
      </c>
      <c r="I45" s="37">
        <v>47</v>
      </c>
      <c r="J45" s="37">
        <v>55</v>
      </c>
      <c r="K45" s="37">
        <v>59</v>
      </c>
      <c r="L45" s="37">
        <v>56</v>
      </c>
      <c r="M45" s="37">
        <v>57</v>
      </c>
      <c r="N45" s="37">
        <v>57</v>
      </c>
      <c r="O45" s="37">
        <v>56</v>
      </c>
      <c r="P45" s="37">
        <v>60</v>
      </c>
      <c r="Q45" s="37">
        <v>56</v>
      </c>
      <c r="R45" s="37">
        <v>58</v>
      </c>
      <c r="S45" s="37">
        <v>48</v>
      </c>
      <c r="T45" s="37">
        <v>54</v>
      </c>
      <c r="U45" s="37">
        <v>53</v>
      </c>
      <c r="V45" s="78"/>
      <c r="W45" s="60">
        <v>2021</v>
      </c>
      <c r="X45" s="94"/>
      <c r="Y45" s="184">
        <v>6.2126719251577178</v>
      </c>
      <c r="Z45" s="107">
        <v>6.5930836374086068</v>
      </c>
      <c r="AA45" s="107">
        <v>11.389793525608667</v>
      </c>
      <c r="AB45" s="107">
        <v>6.5317178722919609</v>
      </c>
      <c r="AC45" s="107">
        <v>6.6906419260660206</v>
      </c>
      <c r="AD45" s="107">
        <v>7.4645705953421153</v>
      </c>
      <c r="AE45" s="107">
        <v>7.0846011196306238</v>
      </c>
      <c r="AF45" s="107">
        <v>8.1752051027489419</v>
      </c>
      <c r="AG45" s="107">
        <v>7.2489197398747462</v>
      </c>
      <c r="AH45" s="107">
        <v>6.1866050373555055</v>
      </c>
      <c r="AI45" s="107">
        <v>6.840529722400122</v>
      </c>
      <c r="AJ45" s="107">
        <v>7.0835386505453855</v>
      </c>
      <c r="AK45" s="107">
        <v>7.2760273746221893</v>
      </c>
      <c r="AL45" s="107">
        <v>6.7773693473244832</v>
      </c>
      <c r="AM45" s="107">
        <v>6.2191645429969462</v>
      </c>
      <c r="AN45" s="107">
        <v>6.9390467184037403</v>
      </c>
      <c r="AO45" s="107">
        <v>7.2614219729606093</v>
      </c>
      <c r="AP45" s="107">
        <v>8.5600036011049596</v>
      </c>
      <c r="AQ45" s="107">
        <v>8.380526788781232</v>
      </c>
      <c r="AR45" s="107">
        <v>7.2020450426953184</v>
      </c>
      <c r="AS45" s="80"/>
      <c r="AT45" s="60">
        <v>2021</v>
      </c>
      <c r="AU45" s="94"/>
      <c r="AV45" s="204">
        <v>-0.38041171225088899</v>
      </c>
      <c r="AW45" s="108">
        <v>-4.7967098882000601</v>
      </c>
      <c r="AX45" s="108">
        <v>4.858075653316706</v>
      </c>
      <c r="AY45" s="108">
        <v>-0.15892405377405971</v>
      </c>
      <c r="AZ45" s="108">
        <v>-0.77392866927609472</v>
      </c>
      <c r="BA45" s="108">
        <v>0.37996947571149153</v>
      </c>
      <c r="BB45" s="108">
        <v>-1.0906039831183181</v>
      </c>
      <c r="BC45" s="108">
        <v>0.92628536287419561</v>
      </c>
      <c r="BD45" s="108">
        <v>1.0623147025192408</v>
      </c>
      <c r="BE45" s="108">
        <v>-0.65392468504461654</v>
      </c>
      <c r="BF45" s="108">
        <v>-0.24300892814526343</v>
      </c>
      <c r="BG45" s="108">
        <v>-0.19248872407680384</v>
      </c>
      <c r="BH45" s="108">
        <v>0.49865802729770614</v>
      </c>
      <c r="BI45" s="108">
        <v>0.55820480432753694</v>
      </c>
      <c r="BJ45" s="108">
        <v>-0.71988217540679411</v>
      </c>
      <c r="BK45" s="108">
        <v>-0.322375254556869</v>
      </c>
      <c r="BL45" s="108">
        <v>-1.2985816281443503</v>
      </c>
      <c r="BM45" s="108">
        <v>0.17947681232372759</v>
      </c>
      <c r="BN45" s="108">
        <v>1.1784817460859136</v>
      </c>
      <c r="BO45" s="115"/>
      <c r="BP45" s="205">
        <v>-5.2072269344084245E-2</v>
      </c>
      <c r="BQ45" s="206">
        <v>-0.9893731175376006</v>
      </c>
      <c r="BR45" s="39"/>
      <c r="BS45" s="173">
        <v>-5.7698602531365495E-2</v>
      </c>
      <c r="BT45" s="42">
        <v>-0.42114107489439545</v>
      </c>
      <c r="BU45" s="42">
        <v>0.74376691527431538</v>
      </c>
      <c r="BV45" s="42">
        <v>-2.3753184751213241E-2</v>
      </c>
      <c r="BW45" s="42">
        <v>-0.10368026658613494</v>
      </c>
      <c r="BX45" s="42">
        <v>5.3633150165453891E-2</v>
      </c>
      <c r="BY45" s="42">
        <v>-0.13340386808785976</v>
      </c>
      <c r="BZ45" s="42">
        <v>0.12778253810411222</v>
      </c>
      <c r="CA45" s="42">
        <v>0.17171206115548832</v>
      </c>
      <c r="CB45" s="42">
        <v>-9.5595620746045884E-2</v>
      </c>
      <c r="CC45" s="42">
        <v>-3.4306148400355396E-2</v>
      </c>
      <c r="CD45" s="42">
        <v>-2.6455195145111521E-2</v>
      </c>
      <c r="CE45" s="42">
        <v>7.3576929593569096E-2</v>
      </c>
      <c r="CF45" s="42">
        <v>8.9755593451229743E-2</v>
      </c>
      <c r="CG45" s="42">
        <v>-0.10374367036577559</v>
      </c>
      <c r="CH45" s="42">
        <v>-4.4395609531755476E-2</v>
      </c>
      <c r="CI45" s="42">
        <v>-0.15170339741173988</v>
      </c>
      <c r="CJ45" s="42">
        <v>2.141593444507417E-2</v>
      </c>
      <c r="CK45" s="42">
        <v>0.16363154341574004</v>
      </c>
      <c r="CL45" s="80"/>
      <c r="CM45" s="63">
        <v>1.3126211955433171E-2</v>
      </c>
      <c r="CN45" s="64">
        <v>-0.13737391416915301</v>
      </c>
    </row>
    <row r="46" spans="1:92" ht="12" x14ac:dyDescent="0.3">
      <c r="A46" s="35" t="s">
        <v>39</v>
      </c>
      <c r="B46" s="98">
        <v>51</v>
      </c>
      <c r="C46" s="59">
        <v>55</v>
      </c>
      <c r="D46" s="59">
        <v>51</v>
      </c>
      <c r="E46" s="37">
        <v>20</v>
      </c>
      <c r="F46" s="37">
        <v>52</v>
      </c>
      <c r="G46" s="37">
        <v>53</v>
      </c>
      <c r="H46" s="37">
        <v>29</v>
      </c>
      <c r="I46" s="37">
        <v>55</v>
      </c>
      <c r="J46" s="37">
        <v>57</v>
      </c>
      <c r="K46" s="37">
        <v>52</v>
      </c>
      <c r="L46" s="37">
        <v>19</v>
      </c>
      <c r="M46" s="37">
        <v>19</v>
      </c>
      <c r="N46" s="37">
        <v>46</v>
      </c>
      <c r="O46" s="37">
        <v>54</v>
      </c>
      <c r="P46" s="37">
        <v>30</v>
      </c>
      <c r="Q46" s="37">
        <v>54</v>
      </c>
      <c r="R46" s="37">
        <v>47</v>
      </c>
      <c r="S46" s="37">
        <v>4</v>
      </c>
      <c r="T46" s="37">
        <v>6</v>
      </c>
      <c r="U46" s="37">
        <v>3</v>
      </c>
      <c r="V46" s="78"/>
      <c r="W46" s="60">
        <v>2003</v>
      </c>
      <c r="X46" s="94"/>
      <c r="Y46" s="184">
        <v>6.1665600449557152</v>
      </c>
      <c r="Z46" s="107">
        <v>6.3325416374992196</v>
      </c>
      <c r="AA46" s="107">
        <v>8.9394041567447093</v>
      </c>
      <c r="AB46" s="107">
        <v>11.195951740140499</v>
      </c>
      <c r="AC46" s="107">
        <v>5.837649370200559</v>
      </c>
      <c r="AD46" s="107">
        <v>6.9826587968976579</v>
      </c>
      <c r="AE46" s="107">
        <v>10.849095204868592</v>
      </c>
      <c r="AF46" s="107">
        <v>6.5739272930176256</v>
      </c>
      <c r="AG46" s="107">
        <v>6.7541637411455264</v>
      </c>
      <c r="AH46" s="107">
        <v>7.6847308015908462</v>
      </c>
      <c r="AI46" s="107">
        <v>13.459536146345496</v>
      </c>
      <c r="AJ46" s="107">
        <v>15.601329347177927</v>
      </c>
      <c r="AK46" s="107">
        <v>9.6187266861669478</v>
      </c>
      <c r="AL46" s="107">
        <v>6.8701872468781096</v>
      </c>
      <c r="AM46" s="107">
        <v>12.077188680211298</v>
      </c>
      <c r="AN46" s="107">
        <v>7.3054565545557644</v>
      </c>
      <c r="AO46" s="107">
        <v>9.8771856548786676</v>
      </c>
      <c r="AP46" s="107">
        <v>30.37648363058377</v>
      </c>
      <c r="AQ46" s="107">
        <v>29.818126349652115</v>
      </c>
      <c r="AR46" s="107">
        <v>40.814599495329254</v>
      </c>
      <c r="AS46" s="80"/>
      <c r="AT46" s="60">
        <v>2003</v>
      </c>
      <c r="AU46" s="94"/>
      <c r="AV46" s="204">
        <v>-0.16598159254350442</v>
      </c>
      <c r="AW46" s="108">
        <v>-2.6068625192454897</v>
      </c>
      <c r="AX46" s="108">
        <v>-2.2565475833957898</v>
      </c>
      <c r="AY46" s="108">
        <v>5.3583023699399401</v>
      </c>
      <c r="AZ46" s="108">
        <v>-1.1450094266970989</v>
      </c>
      <c r="BA46" s="108">
        <v>-3.8664364079709337</v>
      </c>
      <c r="BB46" s="108">
        <v>4.275167911850966</v>
      </c>
      <c r="BC46" s="108">
        <v>-0.18023644812790085</v>
      </c>
      <c r="BD46" s="108">
        <v>-0.93056706044531978</v>
      </c>
      <c r="BE46" s="108">
        <v>-5.7748053447546495</v>
      </c>
      <c r="BF46" s="108">
        <v>-2.1417932008324314</v>
      </c>
      <c r="BG46" s="108">
        <v>5.9826026610109793</v>
      </c>
      <c r="BH46" s="108">
        <v>2.7485394392888383</v>
      </c>
      <c r="BI46" s="108">
        <v>-5.2070014333331889</v>
      </c>
      <c r="BJ46" s="108">
        <v>4.7717321256555341</v>
      </c>
      <c r="BK46" s="108">
        <v>-2.5717291003229032</v>
      </c>
      <c r="BL46" s="108">
        <v>-20.499297975705105</v>
      </c>
      <c r="BM46" s="108">
        <v>0.55835728093165571</v>
      </c>
      <c r="BN46" s="108">
        <v>-10.99647314567714</v>
      </c>
      <c r="BO46" s="115"/>
      <c r="BP46" s="205">
        <v>-1.8235810237038705</v>
      </c>
      <c r="BQ46" s="206">
        <v>-34.648039450373538</v>
      </c>
      <c r="BR46" s="39"/>
      <c r="BS46" s="173">
        <v>-2.6210896358046187E-2</v>
      </c>
      <c r="BT46" s="42">
        <v>-0.29161479596809958</v>
      </c>
      <c r="BU46" s="42">
        <v>-0.20155031352140074</v>
      </c>
      <c r="BV46" s="42">
        <v>0.91788698329373108</v>
      </c>
      <c r="BW46" s="42">
        <v>-0.16397900284141309</v>
      </c>
      <c r="BX46" s="42">
        <v>-0.35638330523967099</v>
      </c>
      <c r="BY46" s="42">
        <v>0.65032175156420657</v>
      </c>
      <c r="BZ46" s="42">
        <v>-2.668523521719246E-2</v>
      </c>
      <c r="CA46" s="42">
        <v>-0.1210929939475146</v>
      </c>
      <c r="CB46" s="42">
        <v>-0.42904935816251089</v>
      </c>
      <c r="CC46" s="42">
        <v>-0.13728273746235942</v>
      </c>
      <c r="CD46" s="42">
        <v>0.62197449373572344</v>
      </c>
      <c r="CE46" s="42">
        <v>0.4000676168670374</v>
      </c>
      <c r="CF46" s="42">
        <v>-0.43114350294658876</v>
      </c>
      <c r="CG46" s="42">
        <v>0.65317370516423479</v>
      </c>
      <c r="CH46" s="42">
        <v>-0.26037063493411627</v>
      </c>
      <c r="CI46" s="42">
        <v>-0.67484104562602898</v>
      </c>
      <c r="CJ46" s="42">
        <v>1.8725431450127727E-2</v>
      </c>
      <c r="CK46" s="42">
        <v>-0.26942499207754211</v>
      </c>
      <c r="CL46" s="80"/>
      <c r="CM46" s="63">
        <v>-6.7094122224959449E-3</v>
      </c>
      <c r="CN46" s="64">
        <v>-0.84891288604555815</v>
      </c>
    </row>
    <row r="47" spans="1:92" ht="12" x14ac:dyDescent="0.3">
      <c r="A47" s="35" t="s">
        <v>181</v>
      </c>
      <c r="B47" s="98">
        <v>52</v>
      </c>
      <c r="C47" s="59">
        <v>52</v>
      </c>
      <c r="D47" s="59">
        <v>38</v>
      </c>
      <c r="E47" s="37">
        <v>43</v>
      </c>
      <c r="F47" s="37">
        <v>51</v>
      </c>
      <c r="G47" s="37">
        <v>54</v>
      </c>
      <c r="H47" s="37">
        <v>47</v>
      </c>
      <c r="I47" s="37">
        <v>51</v>
      </c>
      <c r="J47" s="37">
        <v>40</v>
      </c>
      <c r="K47" s="37">
        <v>48</v>
      </c>
      <c r="L47" s="37">
        <v>51</v>
      </c>
      <c r="M47" s="37">
        <v>54</v>
      </c>
      <c r="N47" s="37">
        <v>53</v>
      </c>
      <c r="O47" s="37">
        <v>49</v>
      </c>
      <c r="P47" s="37">
        <v>56</v>
      </c>
      <c r="Q47" s="37">
        <v>55</v>
      </c>
      <c r="R47" s="37">
        <v>52</v>
      </c>
      <c r="S47" s="37">
        <v>46</v>
      </c>
      <c r="T47" s="37">
        <v>50</v>
      </c>
      <c r="U47" s="37">
        <v>47</v>
      </c>
      <c r="V47" s="78"/>
      <c r="W47" s="60">
        <v>2021</v>
      </c>
      <c r="X47" s="94"/>
      <c r="Y47" s="184">
        <v>6.1190097871429572</v>
      </c>
      <c r="Z47" s="107">
        <v>6.8858022645073502</v>
      </c>
      <c r="AA47" s="107">
        <v>13.332792706661388</v>
      </c>
      <c r="AB47" s="107">
        <v>6.471837581151024</v>
      </c>
      <c r="AC47" s="107">
        <v>6.0193999176681681</v>
      </c>
      <c r="AD47" s="107">
        <v>6.9358136491744693</v>
      </c>
      <c r="AE47" s="107">
        <v>7.3166451566862625</v>
      </c>
      <c r="AF47" s="107">
        <v>7.6861731891046503</v>
      </c>
      <c r="AG47" s="107">
        <v>9.2209070912304298</v>
      </c>
      <c r="AH47" s="107">
        <v>8.4798346836938396</v>
      </c>
      <c r="AI47" s="107">
        <v>7.8171025230218412</v>
      </c>
      <c r="AJ47" s="107">
        <v>7.2529557078930704</v>
      </c>
      <c r="AK47" s="107">
        <v>7.8227682714309728</v>
      </c>
      <c r="AL47" s="107">
        <v>7.816259479577222</v>
      </c>
      <c r="AM47" s="107">
        <v>7.0285290136721699</v>
      </c>
      <c r="AN47" s="107">
        <v>7.0311488355995335</v>
      </c>
      <c r="AO47" s="107">
        <v>9.365913576033293</v>
      </c>
      <c r="AP47" s="107">
        <v>9.0347067046047034</v>
      </c>
      <c r="AQ47" s="107">
        <v>8.8542806956060662</v>
      </c>
      <c r="AR47" s="107">
        <v>9.084912209589314</v>
      </c>
      <c r="AS47" s="80"/>
      <c r="AT47" s="60">
        <v>2021</v>
      </c>
      <c r="AU47" s="94"/>
      <c r="AV47" s="204">
        <v>-0.76679247736439304</v>
      </c>
      <c r="AW47" s="108">
        <v>-6.4469904421540383</v>
      </c>
      <c r="AX47" s="108">
        <v>6.8609551255103645</v>
      </c>
      <c r="AY47" s="108">
        <v>0.45243766348285597</v>
      </c>
      <c r="AZ47" s="108">
        <v>-0.91641373150630123</v>
      </c>
      <c r="BA47" s="108">
        <v>-0.38083150751179318</v>
      </c>
      <c r="BB47" s="108">
        <v>-0.36952803241838783</v>
      </c>
      <c r="BC47" s="108">
        <v>-1.5347339021257795</v>
      </c>
      <c r="BD47" s="108">
        <v>0.74107240753659021</v>
      </c>
      <c r="BE47" s="108">
        <v>0.66273216067199847</v>
      </c>
      <c r="BF47" s="108">
        <v>0.56414681512877074</v>
      </c>
      <c r="BG47" s="108">
        <v>-0.56981256353790233</v>
      </c>
      <c r="BH47" s="108">
        <v>6.5087918537507505E-3</v>
      </c>
      <c r="BI47" s="108">
        <v>0.78773046590505214</v>
      </c>
      <c r="BJ47" s="108">
        <v>-2.6198219273636525E-3</v>
      </c>
      <c r="BK47" s="108">
        <v>-2.3347647404337595</v>
      </c>
      <c r="BL47" s="108">
        <v>0.33120687142858962</v>
      </c>
      <c r="BM47" s="108">
        <v>0.18042600899863714</v>
      </c>
      <c r="BN47" s="108">
        <v>-0.23063151398324777</v>
      </c>
      <c r="BO47" s="115"/>
      <c r="BP47" s="205">
        <v>-0.15610012749717667</v>
      </c>
      <c r="BQ47" s="206">
        <v>-2.9659024224463568</v>
      </c>
      <c r="BR47" s="39"/>
      <c r="BS47" s="173">
        <v>-0.11135848052401975</v>
      </c>
      <c r="BT47" s="42">
        <v>-0.48354388941582838</v>
      </c>
      <c r="BU47" s="42">
        <v>1.06012473883656</v>
      </c>
      <c r="BV47" s="42">
        <v>7.5163250435456019E-2</v>
      </c>
      <c r="BW47" s="42">
        <v>-0.1321277903156145</v>
      </c>
      <c r="BX47" s="42">
        <v>-5.2050017372206825E-2</v>
      </c>
      <c r="BY47" s="42">
        <v>-4.8076984908719367E-2</v>
      </c>
      <c r="BZ47" s="42">
        <v>-0.16644066434476845</v>
      </c>
      <c r="CA47" s="42">
        <v>8.7392317796197494E-2</v>
      </c>
      <c r="CB47" s="42">
        <v>8.4779770857579484E-2</v>
      </c>
      <c r="CC47" s="42">
        <v>7.778164349119554E-2</v>
      </c>
      <c r="CD47" s="42">
        <v>-7.2840271342163865E-2</v>
      </c>
      <c r="CE47" s="42">
        <v>8.3272463903694138E-4</v>
      </c>
      <c r="CF47" s="42">
        <v>0.11207614913059727</v>
      </c>
      <c r="CG47" s="42">
        <v>-3.7260225727253626E-4</v>
      </c>
      <c r="CH47" s="42">
        <v>-0.2492831821989322</v>
      </c>
      <c r="CI47" s="42">
        <v>3.6659393852794819E-2</v>
      </c>
      <c r="CJ47" s="42">
        <v>2.0377263292338688E-2</v>
      </c>
      <c r="CK47" s="42">
        <v>-2.53862127296961E-2</v>
      </c>
      <c r="CL47" s="80"/>
      <c r="CM47" s="63">
        <v>1.1247745101186014E-2</v>
      </c>
      <c r="CN47" s="64">
        <v>-0.32646462112377761</v>
      </c>
    </row>
    <row r="48" spans="1:92" ht="12" x14ac:dyDescent="0.3">
      <c r="A48" s="35" t="s">
        <v>9</v>
      </c>
      <c r="B48" s="98">
        <v>53</v>
      </c>
      <c r="C48" s="59">
        <v>56</v>
      </c>
      <c r="D48" s="59">
        <v>42</v>
      </c>
      <c r="E48" s="37">
        <v>51</v>
      </c>
      <c r="F48" s="37">
        <v>53</v>
      </c>
      <c r="G48" s="37">
        <v>61</v>
      </c>
      <c r="H48" s="37">
        <v>61</v>
      </c>
      <c r="I48" s="37">
        <v>58</v>
      </c>
      <c r="J48" s="37">
        <v>62</v>
      </c>
      <c r="K48" s="37">
        <v>61</v>
      </c>
      <c r="L48" s="37">
        <v>63</v>
      </c>
      <c r="M48" s="37">
        <v>61</v>
      </c>
      <c r="N48" s="37">
        <v>62</v>
      </c>
      <c r="O48" s="37">
        <v>58</v>
      </c>
      <c r="P48" s="37">
        <v>62</v>
      </c>
      <c r="Q48" s="37">
        <v>61</v>
      </c>
      <c r="R48" s="37">
        <v>62</v>
      </c>
      <c r="S48" s="37">
        <v>63</v>
      </c>
      <c r="T48" s="37">
        <v>63</v>
      </c>
      <c r="U48" s="37">
        <v>63</v>
      </c>
      <c r="V48" s="78"/>
      <c r="W48" s="60">
        <v>2021</v>
      </c>
      <c r="X48" s="94"/>
      <c r="Y48" s="184">
        <v>6.0567730438787004</v>
      </c>
      <c r="Z48" s="107">
        <v>6.3193706734193862</v>
      </c>
      <c r="AA48" s="107">
        <v>11.086634929669515</v>
      </c>
      <c r="AB48" s="107">
        <v>5.5132846798089421</v>
      </c>
      <c r="AC48" s="107">
        <v>5.3713977185960005</v>
      </c>
      <c r="AD48" s="107">
        <v>5.5605677968640688</v>
      </c>
      <c r="AE48" s="107">
        <v>5.7185802207004111</v>
      </c>
      <c r="AF48" s="107">
        <v>5.7094054232849309</v>
      </c>
      <c r="AG48" s="107">
        <v>6.0187531230144229</v>
      </c>
      <c r="AH48" s="107">
        <v>5.9610027730914661</v>
      </c>
      <c r="AI48" s="107">
        <v>5.5131276862568823</v>
      </c>
      <c r="AJ48" s="107">
        <v>6.3127939368970303</v>
      </c>
      <c r="AK48" s="107">
        <v>6.0265377315245106</v>
      </c>
      <c r="AL48" s="107">
        <v>6.2304004277643594</v>
      </c>
      <c r="AM48" s="107">
        <v>5.9920302604471516</v>
      </c>
      <c r="AN48" s="107">
        <v>5.7114320448940088</v>
      </c>
      <c r="AO48" s="107">
        <v>6.1226746978160902</v>
      </c>
      <c r="AP48" s="107">
        <v>5.494613541068464</v>
      </c>
      <c r="AQ48" s="107">
        <v>5.5936630910351379</v>
      </c>
      <c r="AR48" s="107">
        <v>5.9124346106616636</v>
      </c>
      <c r="AS48" s="80"/>
      <c r="AT48" s="60">
        <v>2021</v>
      </c>
      <c r="AU48" s="94"/>
      <c r="AV48" s="204">
        <v>-0.26259762954068577</v>
      </c>
      <c r="AW48" s="108">
        <v>-4.7672642562501286</v>
      </c>
      <c r="AX48" s="108">
        <v>5.5733502498605727</v>
      </c>
      <c r="AY48" s="108">
        <v>0.14188696121294164</v>
      </c>
      <c r="AZ48" s="108">
        <v>-0.18917007826806831</v>
      </c>
      <c r="BA48" s="108">
        <v>-0.15801242383634229</v>
      </c>
      <c r="BB48" s="108">
        <v>9.1747974154801071E-3</v>
      </c>
      <c r="BC48" s="108">
        <v>-0.30934769972949194</v>
      </c>
      <c r="BD48" s="108">
        <v>5.7750349922956801E-2</v>
      </c>
      <c r="BE48" s="108">
        <v>0.44787508683458377</v>
      </c>
      <c r="BF48" s="108">
        <v>-0.79966625064014796</v>
      </c>
      <c r="BG48" s="108">
        <v>0.28625620537251972</v>
      </c>
      <c r="BH48" s="108">
        <v>-0.20386269623984887</v>
      </c>
      <c r="BI48" s="108">
        <v>0.23837016731720784</v>
      </c>
      <c r="BJ48" s="108">
        <v>0.28059821555314279</v>
      </c>
      <c r="BK48" s="108">
        <v>-0.4112426529220814</v>
      </c>
      <c r="BL48" s="108">
        <v>0.62806115674762619</v>
      </c>
      <c r="BM48" s="108">
        <v>-9.9049549966673922E-2</v>
      </c>
      <c r="BN48" s="108">
        <v>-0.31877151962652572</v>
      </c>
      <c r="BO48" s="115"/>
      <c r="BP48" s="205">
        <v>7.5967596430019354E-3</v>
      </c>
      <c r="BQ48" s="206">
        <v>0.14433843321703677</v>
      </c>
      <c r="BR48" s="39"/>
      <c r="BS48" s="173">
        <v>-4.1554395700386326E-2</v>
      </c>
      <c r="BT48" s="42">
        <v>-0.43000101351693354</v>
      </c>
      <c r="BU48" s="42">
        <v>1.0108946977237738</v>
      </c>
      <c r="BV48" s="42">
        <v>2.6415277483870403E-2</v>
      </c>
      <c r="BW48" s="42">
        <v>-3.4019921198470526E-2</v>
      </c>
      <c r="BX48" s="42">
        <v>-2.7631408100975974E-2</v>
      </c>
      <c r="BY48" s="42">
        <v>1.6069619750704867E-3</v>
      </c>
      <c r="BZ48" s="42">
        <v>-5.1397306619308303E-2</v>
      </c>
      <c r="CA48" s="42">
        <v>9.6880260119400763E-3</v>
      </c>
      <c r="CB48" s="42">
        <v>8.123793104793231E-2</v>
      </c>
      <c r="CC48" s="42">
        <v>-0.12667390360490893</v>
      </c>
      <c r="CD48" s="42">
        <v>4.7499280370407071E-2</v>
      </c>
      <c r="CE48" s="42">
        <v>-3.2720641089356239E-2</v>
      </c>
      <c r="CF48" s="42">
        <v>3.9781202189626441E-2</v>
      </c>
      <c r="CG48" s="42">
        <v>4.9129222469519895E-2</v>
      </c>
      <c r="CH48" s="42">
        <v>-6.7167157038208858E-2</v>
      </c>
      <c r="CI48" s="42">
        <v>0.11430488278261985</v>
      </c>
      <c r="CJ48" s="42">
        <v>-1.7707457234136803E-2</v>
      </c>
      <c r="CK48" s="42">
        <v>-5.3915441035355838E-2</v>
      </c>
      <c r="CL48" s="80"/>
      <c r="CM48" s="63">
        <v>2.6198359837722052E-2</v>
      </c>
      <c r="CN48" s="64">
        <v>2.4412689986753833E-2</v>
      </c>
    </row>
    <row r="49" spans="1:92" ht="12" x14ac:dyDescent="0.3">
      <c r="A49" s="35" t="s">
        <v>10</v>
      </c>
      <c r="B49" s="98">
        <v>54</v>
      </c>
      <c r="C49" s="59">
        <v>53</v>
      </c>
      <c r="D49" s="59">
        <v>35</v>
      </c>
      <c r="E49" s="37">
        <v>50</v>
      </c>
      <c r="F49" s="37">
        <v>54</v>
      </c>
      <c r="G49" s="37">
        <v>52</v>
      </c>
      <c r="H49" s="37">
        <v>52</v>
      </c>
      <c r="I49" s="37">
        <v>53</v>
      </c>
      <c r="J49" s="37">
        <v>51</v>
      </c>
      <c r="K49" s="37">
        <v>57</v>
      </c>
      <c r="L49" s="37">
        <v>57</v>
      </c>
      <c r="M49" s="37">
        <v>62</v>
      </c>
      <c r="N49" s="37">
        <v>59</v>
      </c>
      <c r="O49" s="37">
        <v>55</v>
      </c>
      <c r="P49" s="37">
        <v>57</v>
      </c>
      <c r="Q49" s="37">
        <v>58</v>
      </c>
      <c r="R49" s="37">
        <v>61</v>
      </c>
      <c r="S49" s="37">
        <v>51</v>
      </c>
      <c r="T49" s="37">
        <v>59</v>
      </c>
      <c r="U49" s="37">
        <v>57</v>
      </c>
      <c r="V49" s="78"/>
      <c r="W49" s="60">
        <v>2021</v>
      </c>
      <c r="X49" s="94"/>
      <c r="Y49" s="184">
        <v>5.9991065698246793</v>
      </c>
      <c r="Z49" s="107">
        <v>6.741147961635491</v>
      </c>
      <c r="AA49" s="107">
        <v>14.294877226347477</v>
      </c>
      <c r="AB49" s="107">
        <v>5.7883290887720218</v>
      </c>
      <c r="AC49" s="107">
        <v>5.2331516792413115</v>
      </c>
      <c r="AD49" s="107">
        <v>7.0566732772557188</v>
      </c>
      <c r="AE49" s="107">
        <v>6.5736293825959908</v>
      </c>
      <c r="AF49" s="107">
        <v>7.2050717249330809</v>
      </c>
      <c r="AG49" s="107">
        <v>7.6880485108334433</v>
      </c>
      <c r="AH49" s="107">
        <v>6.842722955633584</v>
      </c>
      <c r="AI49" s="107">
        <v>6.6649347035679387</v>
      </c>
      <c r="AJ49" s="107">
        <v>6.2806552703233605</v>
      </c>
      <c r="AK49" s="107">
        <v>6.8349293103171247</v>
      </c>
      <c r="AL49" s="107">
        <v>6.8431882952124026</v>
      </c>
      <c r="AM49" s="107">
        <v>6.8254745229633853</v>
      </c>
      <c r="AN49" s="107">
        <v>6.5727374259789269</v>
      </c>
      <c r="AO49" s="107">
        <v>6.6129234469999147</v>
      </c>
      <c r="AP49" s="107">
        <v>8.1782316882971156</v>
      </c>
      <c r="AQ49" s="107">
        <v>7.1202180269986028</v>
      </c>
      <c r="AR49" s="107">
        <v>6.8884759506859794</v>
      </c>
      <c r="AS49" s="80"/>
      <c r="AT49" s="60">
        <v>2021</v>
      </c>
      <c r="AU49" s="94"/>
      <c r="AV49" s="204">
        <v>-0.74204139181081175</v>
      </c>
      <c r="AW49" s="108">
        <v>-7.5537292647119862</v>
      </c>
      <c r="AX49" s="108">
        <v>8.5065481375754555</v>
      </c>
      <c r="AY49" s="108">
        <v>0.55517740953071026</v>
      </c>
      <c r="AZ49" s="108">
        <v>-1.8235215980144073</v>
      </c>
      <c r="BA49" s="108">
        <v>0.48304389465972797</v>
      </c>
      <c r="BB49" s="108">
        <v>-0.63144234233709007</v>
      </c>
      <c r="BC49" s="108">
        <v>-0.48297678590036242</v>
      </c>
      <c r="BD49" s="108">
        <v>0.8453255551998593</v>
      </c>
      <c r="BE49" s="108">
        <v>0.1777882520656453</v>
      </c>
      <c r="BF49" s="108">
        <v>0.38427943324457825</v>
      </c>
      <c r="BG49" s="108">
        <v>-0.55427403999376423</v>
      </c>
      <c r="BH49" s="108">
        <v>-8.2589848952778766E-3</v>
      </c>
      <c r="BI49" s="108">
        <v>1.7713772249017268E-2</v>
      </c>
      <c r="BJ49" s="108">
        <v>0.25273709698445845</v>
      </c>
      <c r="BK49" s="108">
        <v>-4.0186021020987894E-2</v>
      </c>
      <c r="BL49" s="108">
        <v>-1.5653082412972008</v>
      </c>
      <c r="BM49" s="108">
        <v>1.0580136612985127</v>
      </c>
      <c r="BN49" s="108">
        <v>0.23174207631262345</v>
      </c>
      <c r="BO49" s="115"/>
      <c r="BP49" s="205">
        <v>-4.6808914782173694E-2</v>
      </c>
      <c r="BQ49" s="206">
        <v>-0.88936938086130013</v>
      </c>
      <c r="BR49" s="39"/>
      <c r="BS49" s="173">
        <v>-0.11007641369598165</v>
      </c>
      <c r="BT49" s="42">
        <v>-0.52842211549668971</v>
      </c>
      <c r="BU49" s="42">
        <v>1.4696034049059392</v>
      </c>
      <c r="BV49" s="42">
        <v>0.10608853776070903</v>
      </c>
      <c r="BW49" s="42">
        <v>-0.25841094328283254</v>
      </c>
      <c r="BX49" s="42">
        <v>7.3482070032516722E-2</v>
      </c>
      <c r="BY49" s="42">
        <v>-8.7638592153356343E-2</v>
      </c>
      <c r="BZ49" s="42">
        <v>-6.2821766176395233E-2</v>
      </c>
      <c r="CA49" s="42">
        <v>0.12353642850671109</v>
      </c>
      <c r="CB49" s="42">
        <v>2.6675167870807481E-2</v>
      </c>
      <c r="CC49" s="42">
        <v>6.1184608405484564E-2</v>
      </c>
      <c r="CD49" s="42">
        <v>-8.1094333946819863E-2</v>
      </c>
      <c r="CE49" s="42">
        <v>-1.2068913697809158E-3</v>
      </c>
      <c r="CF49" s="42">
        <v>2.5952440653644882E-3</v>
      </c>
      <c r="CG49" s="42">
        <v>3.8452334332649274E-2</v>
      </c>
      <c r="CH49" s="42">
        <v>-6.0768919136995336E-3</v>
      </c>
      <c r="CI49" s="42">
        <v>-0.19139935146825504</v>
      </c>
      <c r="CJ49" s="42">
        <v>0.14859287416294165</v>
      </c>
      <c r="CK49" s="42">
        <v>3.3641995409673386E-2</v>
      </c>
      <c r="CL49" s="80"/>
      <c r="CM49" s="63">
        <v>3.9826598207841374E-2</v>
      </c>
      <c r="CN49" s="64">
        <v>-0.12910974607855508</v>
      </c>
    </row>
    <row r="50" spans="1:92" ht="12" x14ac:dyDescent="0.3">
      <c r="A50" s="35" t="s">
        <v>19</v>
      </c>
      <c r="B50" s="98">
        <v>55</v>
      </c>
      <c r="C50" s="59">
        <v>59</v>
      </c>
      <c r="D50" s="59">
        <v>47</v>
      </c>
      <c r="E50" s="37">
        <v>57</v>
      </c>
      <c r="F50" s="37">
        <v>57</v>
      </c>
      <c r="G50" s="37">
        <v>64</v>
      </c>
      <c r="H50" s="37">
        <v>63</v>
      </c>
      <c r="I50" s="37">
        <v>61</v>
      </c>
      <c r="J50" s="37">
        <v>68</v>
      </c>
      <c r="K50" s="37">
        <v>68</v>
      </c>
      <c r="L50" s="37">
        <v>66</v>
      </c>
      <c r="M50" s="37">
        <v>64</v>
      </c>
      <c r="N50" s="37">
        <v>63</v>
      </c>
      <c r="O50" s="37">
        <v>61</v>
      </c>
      <c r="P50" s="37">
        <v>67</v>
      </c>
      <c r="Q50" s="37">
        <v>63</v>
      </c>
      <c r="R50" s="37">
        <v>63</v>
      </c>
      <c r="S50" s="37">
        <v>61</v>
      </c>
      <c r="T50" s="37">
        <v>61</v>
      </c>
      <c r="U50" s="37">
        <v>61</v>
      </c>
      <c r="V50" s="78"/>
      <c r="W50" s="60">
        <v>2021</v>
      </c>
      <c r="X50" s="94"/>
      <c r="Y50" s="184">
        <v>5.8532462377226198</v>
      </c>
      <c r="Z50" s="107">
        <v>5.8842594145632194</v>
      </c>
      <c r="AA50" s="107">
        <v>10.07508614969432</v>
      </c>
      <c r="AB50" s="107">
        <v>4.8593455921312545</v>
      </c>
      <c r="AC50" s="107">
        <v>4.8979187588401922</v>
      </c>
      <c r="AD50" s="107">
        <v>4.9744407287578722</v>
      </c>
      <c r="AE50" s="107">
        <v>5.2449640510143158</v>
      </c>
      <c r="AF50" s="107">
        <v>5.1466595206442314</v>
      </c>
      <c r="AG50" s="107">
        <v>4.7980650789173644</v>
      </c>
      <c r="AH50" s="107">
        <v>4.9595931531312409</v>
      </c>
      <c r="AI50" s="107">
        <v>4.9313093719987471</v>
      </c>
      <c r="AJ50" s="107">
        <v>5.6679177797842577</v>
      </c>
      <c r="AK50" s="107">
        <v>5.8328596532041752</v>
      </c>
      <c r="AL50" s="107">
        <v>5.6735559442712162</v>
      </c>
      <c r="AM50" s="107">
        <v>4.8057200959421031</v>
      </c>
      <c r="AN50" s="107">
        <v>5.1323848205634759</v>
      </c>
      <c r="AO50" s="107">
        <v>6.0209946821806595</v>
      </c>
      <c r="AP50" s="107">
        <v>5.9840613718773765</v>
      </c>
      <c r="AQ50" s="107">
        <v>6.7558299355131961</v>
      </c>
      <c r="AR50" s="107">
        <v>6.2275237243204806</v>
      </c>
      <c r="AS50" s="80"/>
      <c r="AT50" s="60">
        <v>2021</v>
      </c>
      <c r="AU50" s="94"/>
      <c r="AV50" s="204">
        <v>-3.1013176840599677E-2</v>
      </c>
      <c r="AW50" s="108">
        <v>-4.1908267351311004</v>
      </c>
      <c r="AX50" s="108">
        <v>5.2157405575630653</v>
      </c>
      <c r="AY50" s="108">
        <v>-3.8573166708937734E-2</v>
      </c>
      <c r="AZ50" s="108">
        <v>-7.6521969917680011E-2</v>
      </c>
      <c r="BA50" s="108">
        <v>-0.2705233222564436</v>
      </c>
      <c r="BB50" s="108">
        <v>9.8304530370084464E-2</v>
      </c>
      <c r="BC50" s="108">
        <v>0.34859444172686693</v>
      </c>
      <c r="BD50" s="108">
        <v>-0.16152807421387649</v>
      </c>
      <c r="BE50" s="108">
        <v>2.8283781132493857E-2</v>
      </c>
      <c r="BF50" s="108">
        <v>-0.73660840778551062</v>
      </c>
      <c r="BG50" s="108">
        <v>-0.16494187341991751</v>
      </c>
      <c r="BH50" s="108">
        <v>0.15930370893295898</v>
      </c>
      <c r="BI50" s="108">
        <v>0.86783584832911309</v>
      </c>
      <c r="BJ50" s="108">
        <v>-0.32666472462137275</v>
      </c>
      <c r="BK50" s="108">
        <v>-0.88860986161718358</v>
      </c>
      <c r="BL50" s="108">
        <v>3.6933310303282951E-2</v>
      </c>
      <c r="BM50" s="108">
        <v>-0.77176856363581958</v>
      </c>
      <c r="BN50" s="108">
        <v>0.52830621119271548</v>
      </c>
      <c r="BO50" s="115"/>
      <c r="BP50" s="205">
        <v>-1.9698815084097942E-2</v>
      </c>
      <c r="BQ50" s="206">
        <v>-0.37427748659786086</v>
      </c>
      <c r="BR50" s="39"/>
      <c r="BS50" s="173">
        <v>-5.2705318810118973E-3</v>
      </c>
      <c r="BT50" s="42">
        <v>-0.41595939457631848</v>
      </c>
      <c r="BU50" s="42">
        <v>1.0733421730713948</v>
      </c>
      <c r="BV50" s="42">
        <v>-7.8754198687590593E-3</v>
      </c>
      <c r="BW50" s="42">
        <v>-1.5383029789720282E-2</v>
      </c>
      <c r="BX50" s="42">
        <v>-5.1577726677483615E-2</v>
      </c>
      <c r="BY50" s="42">
        <v>1.9100647706685514E-2</v>
      </c>
      <c r="BZ50" s="42">
        <v>7.2653129124610416E-2</v>
      </c>
      <c r="CA50" s="42">
        <v>-3.2568815470659263E-2</v>
      </c>
      <c r="CB50" s="42">
        <v>5.7355519597079851E-3</v>
      </c>
      <c r="CC50" s="42">
        <v>-0.12996102561910283</v>
      </c>
      <c r="CD50" s="42">
        <v>-2.8278045971723231E-2</v>
      </c>
      <c r="CE50" s="42">
        <v>2.807828291423009E-2</v>
      </c>
      <c r="CF50" s="42">
        <v>0.18058393560247166</v>
      </c>
      <c r="CG50" s="42">
        <v>-6.3647745841768133E-2</v>
      </c>
      <c r="CH50" s="42">
        <v>-0.14758522611671709</v>
      </c>
      <c r="CI50" s="42">
        <v>6.1719471121828295E-3</v>
      </c>
      <c r="CJ50" s="42">
        <v>-0.11423741731254722</v>
      </c>
      <c r="CK50" s="42">
        <v>8.4834074437887708E-2</v>
      </c>
      <c r="CL50" s="80"/>
      <c r="CM50" s="63">
        <v>2.4113440147545257E-2</v>
      </c>
      <c r="CN50" s="64">
        <v>-6.0100531634458054E-2</v>
      </c>
    </row>
    <row r="51" spans="1:92" ht="12" x14ac:dyDescent="0.3">
      <c r="A51" s="35" t="s">
        <v>21</v>
      </c>
      <c r="B51" s="98">
        <v>56</v>
      </c>
      <c r="C51" s="59">
        <v>33</v>
      </c>
      <c r="D51" s="59">
        <v>43</v>
      </c>
      <c r="E51" s="37">
        <v>59</v>
      </c>
      <c r="F51" s="37">
        <v>34</v>
      </c>
      <c r="G51" s="37">
        <v>40</v>
      </c>
      <c r="H51" s="37">
        <v>57</v>
      </c>
      <c r="I51" s="37">
        <v>15</v>
      </c>
      <c r="J51" s="37">
        <v>47</v>
      </c>
      <c r="K51" s="37">
        <v>38</v>
      </c>
      <c r="L51" s="37">
        <v>59</v>
      </c>
      <c r="M51" s="37">
        <v>34</v>
      </c>
      <c r="N51" s="37">
        <v>44</v>
      </c>
      <c r="O51" s="37">
        <v>68</v>
      </c>
      <c r="P51" s="37">
        <v>54</v>
      </c>
      <c r="Q51" s="37">
        <v>53</v>
      </c>
      <c r="R51" s="37">
        <v>31</v>
      </c>
      <c r="S51" s="37">
        <v>65</v>
      </c>
      <c r="T51" s="37">
        <v>41</v>
      </c>
      <c r="U51" s="37">
        <v>45</v>
      </c>
      <c r="V51" s="78"/>
      <c r="W51" s="60">
        <v>2015</v>
      </c>
      <c r="X51" s="94"/>
      <c r="Y51" s="184">
        <v>5.5282504521376774</v>
      </c>
      <c r="Z51" s="107">
        <v>12.37372258261273</v>
      </c>
      <c r="AA51" s="107">
        <v>11.043254659117361</v>
      </c>
      <c r="AB51" s="107">
        <v>4.7367411945443685</v>
      </c>
      <c r="AC51" s="107">
        <v>8.5779952926489482</v>
      </c>
      <c r="AD51" s="107">
        <v>8.1537760015963698</v>
      </c>
      <c r="AE51" s="107">
        <v>6.4732792784734166</v>
      </c>
      <c r="AF51" s="107">
        <v>15.598211566795657</v>
      </c>
      <c r="AG51" s="107">
        <v>8.00331075761855</v>
      </c>
      <c r="AH51" s="107">
        <v>9.442267707345577</v>
      </c>
      <c r="AI51" s="107">
        <v>6.5956808150150357</v>
      </c>
      <c r="AJ51" s="107">
        <v>10.674215942310262</v>
      </c>
      <c r="AK51" s="107">
        <v>9.726315682419731</v>
      </c>
      <c r="AL51" s="107">
        <v>4.6742183060442342</v>
      </c>
      <c r="AM51" s="107">
        <v>7.2994015762378153</v>
      </c>
      <c r="AN51" s="107">
        <v>7.4583651734929779</v>
      </c>
      <c r="AO51" s="107">
        <v>13.543255325158709</v>
      </c>
      <c r="AP51" s="107">
        <v>5.2014167337193857</v>
      </c>
      <c r="AQ51" s="107">
        <v>10.181314391957283</v>
      </c>
      <c r="AR51" s="107">
        <v>9.3780074716117205</v>
      </c>
      <c r="AS51" s="80"/>
      <c r="AT51" s="60">
        <v>2015</v>
      </c>
      <c r="AU51" s="94"/>
      <c r="AV51" s="204">
        <v>-6.845472130475053</v>
      </c>
      <c r="AW51" s="108">
        <v>1.3304679234953696</v>
      </c>
      <c r="AX51" s="108">
        <v>6.3065134645729923</v>
      </c>
      <c r="AY51" s="108">
        <v>-3.8412540981045797</v>
      </c>
      <c r="AZ51" s="108">
        <v>0.42421929105257838</v>
      </c>
      <c r="BA51" s="108">
        <v>1.6804967231229533</v>
      </c>
      <c r="BB51" s="108">
        <v>-9.1249322883222401</v>
      </c>
      <c r="BC51" s="108">
        <v>7.5949008091771066</v>
      </c>
      <c r="BD51" s="108">
        <v>-1.4389569497270269</v>
      </c>
      <c r="BE51" s="108">
        <v>2.8465868923305413</v>
      </c>
      <c r="BF51" s="108">
        <v>-4.0785351272952264</v>
      </c>
      <c r="BG51" s="108">
        <v>0.94790025989053106</v>
      </c>
      <c r="BH51" s="108">
        <v>5.0520973763754968</v>
      </c>
      <c r="BI51" s="108">
        <v>-2.6251832701935811</v>
      </c>
      <c r="BJ51" s="108">
        <v>-0.15896359725516263</v>
      </c>
      <c r="BK51" s="108">
        <v>-6.0848901516657312</v>
      </c>
      <c r="BL51" s="108">
        <v>8.3418385914393234</v>
      </c>
      <c r="BM51" s="108">
        <v>-4.9798976582378973</v>
      </c>
      <c r="BN51" s="108">
        <v>0.8033069203455625</v>
      </c>
      <c r="BO51" s="115"/>
      <c r="BP51" s="205">
        <v>-0.20261879049863379</v>
      </c>
      <c r="BQ51" s="206">
        <v>-3.8497570194740431</v>
      </c>
      <c r="BR51" s="39"/>
      <c r="BS51" s="173">
        <v>-0.55322657226000471</v>
      </c>
      <c r="BT51" s="42">
        <v>0.1204778812554983</v>
      </c>
      <c r="BU51" s="42">
        <v>1.3314034281283171</v>
      </c>
      <c r="BV51" s="42">
        <v>-0.44780324155649798</v>
      </c>
      <c r="BW51" s="42">
        <v>5.2027341806976768E-2</v>
      </c>
      <c r="BX51" s="42">
        <v>0.25960516313754067</v>
      </c>
      <c r="BY51" s="42">
        <v>-0.58499862303103622</v>
      </c>
      <c r="BZ51" s="42">
        <v>0.94896987499171281</v>
      </c>
      <c r="CA51" s="42">
        <v>-0.15239527138248743</v>
      </c>
      <c r="CB51" s="42">
        <v>0.43158348200390462</v>
      </c>
      <c r="CC51" s="42">
        <v>-0.38209224446442036</v>
      </c>
      <c r="CD51" s="42">
        <v>9.7457278875274111E-2</v>
      </c>
      <c r="CE51" s="42">
        <v>1.0808432652455764</v>
      </c>
      <c r="CF51" s="42">
        <v>-0.35964362869683719</v>
      </c>
      <c r="CG51" s="42">
        <v>-2.1313463950534239E-2</v>
      </c>
      <c r="CH51" s="42">
        <v>-0.44929302487283829</v>
      </c>
      <c r="CI51" s="42">
        <v>1.6037627858889727</v>
      </c>
      <c r="CJ51" s="42">
        <v>-0.489121292843266</v>
      </c>
      <c r="CK51" s="42">
        <v>8.5658592486438367E-2</v>
      </c>
      <c r="CL51" s="80"/>
      <c r="CM51" s="63">
        <v>0.13536324898748892</v>
      </c>
      <c r="CN51" s="64">
        <v>-0.41050905868092868</v>
      </c>
    </row>
    <row r="52" spans="1:92" ht="12" x14ac:dyDescent="0.3">
      <c r="A52" s="35" t="s">
        <v>27</v>
      </c>
      <c r="B52" s="98">
        <v>57</v>
      </c>
      <c r="C52" s="59">
        <v>47</v>
      </c>
      <c r="D52" s="59">
        <v>32</v>
      </c>
      <c r="E52" s="37">
        <v>52</v>
      </c>
      <c r="F52" s="37">
        <v>47</v>
      </c>
      <c r="G52" s="37">
        <v>57</v>
      </c>
      <c r="H52" s="37">
        <v>46</v>
      </c>
      <c r="I52" s="37">
        <v>63</v>
      </c>
      <c r="J52" s="37">
        <v>45</v>
      </c>
      <c r="K52" s="37">
        <v>53</v>
      </c>
      <c r="L52" s="37">
        <v>55</v>
      </c>
      <c r="M52" s="37">
        <v>69</v>
      </c>
      <c r="N52" s="37">
        <v>48</v>
      </c>
      <c r="O52" s="37">
        <v>48</v>
      </c>
      <c r="P52" s="37">
        <v>22</v>
      </c>
      <c r="Q52" s="37">
        <v>22</v>
      </c>
      <c r="R52" s="37">
        <v>37</v>
      </c>
      <c r="S52" s="37">
        <v>21</v>
      </c>
      <c r="T52" s="37">
        <v>53</v>
      </c>
      <c r="U52" s="37">
        <v>36</v>
      </c>
      <c r="V52" s="78"/>
      <c r="W52" s="60">
        <v>2005</v>
      </c>
      <c r="X52" s="94"/>
      <c r="Y52" s="184">
        <v>5.4845016852495903</v>
      </c>
      <c r="Z52" s="107">
        <v>8.5002097069638349</v>
      </c>
      <c r="AA52" s="107">
        <v>15.410178010627595</v>
      </c>
      <c r="AB52" s="107">
        <v>5.4915691005946767</v>
      </c>
      <c r="AC52" s="107">
        <v>6.6547525910951419</v>
      </c>
      <c r="AD52" s="107">
        <v>6.4864753143750402</v>
      </c>
      <c r="AE52" s="107">
        <v>7.3324218446464604</v>
      </c>
      <c r="AF52" s="107">
        <v>4.6767215826558992</v>
      </c>
      <c r="AG52" s="107">
        <v>8.1911838246806337</v>
      </c>
      <c r="AH52" s="107">
        <v>7.3774727268047657</v>
      </c>
      <c r="AI52" s="107">
        <v>6.9663214839548822</v>
      </c>
      <c r="AJ52" s="107">
        <v>5.1680515125100106</v>
      </c>
      <c r="AK52" s="107">
        <v>8.8904048009350127</v>
      </c>
      <c r="AL52" s="107">
        <v>7.9549998886052364</v>
      </c>
      <c r="AM52" s="107">
        <v>14.707640153120773</v>
      </c>
      <c r="AN52" s="107">
        <v>15.096683631258148</v>
      </c>
      <c r="AO52" s="107">
        <v>12.643238551486018</v>
      </c>
      <c r="AP52" s="107">
        <v>17.096748022154028</v>
      </c>
      <c r="AQ52" s="107">
        <v>8.4175524264381156</v>
      </c>
      <c r="AR52" s="107">
        <v>12.054115050591722</v>
      </c>
      <c r="AS52" s="80"/>
      <c r="AT52" s="60">
        <v>2005</v>
      </c>
      <c r="AU52" s="94"/>
      <c r="AV52" s="204">
        <v>-3.0157080217142447</v>
      </c>
      <c r="AW52" s="108">
        <v>-6.90996830366376</v>
      </c>
      <c r="AX52" s="108">
        <v>9.9186089100329191</v>
      </c>
      <c r="AY52" s="108">
        <v>-1.1631834905004652</v>
      </c>
      <c r="AZ52" s="108">
        <v>0.16827727672010173</v>
      </c>
      <c r="BA52" s="108">
        <v>-0.84594653027142019</v>
      </c>
      <c r="BB52" s="108">
        <v>2.6557002619905612</v>
      </c>
      <c r="BC52" s="108">
        <v>-3.5144622420247345</v>
      </c>
      <c r="BD52" s="108">
        <v>0.81371109787586793</v>
      </c>
      <c r="BE52" s="108">
        <v>0.41115124284988358</v>
      </c>
      <c r="BF52" s="108">
        <v>1.7982699714448716</v>
      </c>
      <c r="BG52" s="108">
        <v>-3.7223532884250021</v>
      </c>
      <c r="BH52" s="108">
        <v>0.93540491232977629</v>
      </c>
      <c r="BI52" s="108">
        <v>-6.7526402645155361</v>
      </c>
      <c r="BJ52" s="108">
        <v>-0.38904347813737594</v>
      </c>
      <c r="BK52" s="108">
        <v>2.4534450797721306</v>
      </c>
      <c r="BL52" s="108">
        <v>-4.4535094706680098</v>
      </c>
      <c r="BM52" s="108">
        <v>8.6791955957159121</v>
      </c>
      <c r="BN52" s="108">
        <v>-3.6365626241536066</v>
      </c>
      <c r="BO52" s="115"/>
      <c r="BP52" s="205">
        <v>-0.34576912449169106</v>
      </c>
      <c r="BQ52" s="206">
        <v>-6.569613365342132</v>
      </c>
      <c r="BR52" s="39"/>
      <c r="BS52" s="173">
        <v>-0.35478042609273652</v>
      </c>
      <c r="BT52" s="42">
        <v>-0.44840288664402939</v>
      </c>
      <c r="BU52" s="42">
        <v>1.8061520720842501</v>
      </c>
      <c r="BV52" s="42">
        <v>-0.17478989257345856</v>
      </c>
      <c r="BW52" s="42">
        <v>2.5942791510695118E-2</v>
      </c>
      <c r="BX52" s="42">
        <v>-0.11537068491075175</v>
      </c>
      <c r="BY52" s="42">
        <v>0.5678551128293583</v>
      </c>
      <c r="BZ52" s="42">
        <v>-0.42905425116152363</v>
      </c>
      <c r="CA52" s="42">
        <v>0.11029672734937934</v>
      </c>
      <c r="CB52" s="42">
        <v>5.9019849112169842E-2</v>
      </c>
      <c r="CC52" s="42">
        <v>0.34795898746208342</v>
      </c>
      <c r="CD52" s="42">
        <v>-0.41869334094140664</v>
      </c>
      <c r="CE52" s="42">
        <v>0.11758704279426246</v>
      </c>
      <c r="CF52" s="42">
        <v>-0.45912465862735374</v>
      </c>
      <c r="CG52" s="42">
        <v>-2.5770128568624817E-2</v>
      </c>
      <c r="CH52" s="42">
        <v>0.19405194877729848</v>
      </c>
      <c r="CI52" s="42">
        <v>-0.26048868854457796</v>
      </c>
      <c r="CJ52" s="42">
        <v>1.0310830459999298</v>
      </c>
      <c r="CK52" s="42">
        <v>-0.30168640409443348</v>
      </c>
      <c r="CL52" s="80"/>
      <c r="CM52" s="63">
        <v>6.6936116618975264E-2</v>
      </c>
      <c r="CN52" s="64">
        <v>-0.54501001008942895</v>
      </c>
    </row>
    <row r="53" spans="1:92" ht="12" x14ac:dyDescent="0.3">
      <c r="A53" s="35" t="s">
        <v>8</v>
      </c>
      <c r="B53" s="98">
        <v>58</v>
      </c>
      <c r="C53" s="59">
        <v>58</v>
      </c>
      <c r="D53" s="59">
        <v>44</v>
      </c>
      <c r="E53" s="37">
        <v>58</v>
      </c>
      <c r="F53" s="37">
        <v>56</v>
      </c>
      <c r="G53" s="37">
        <v>63</v>
      </c>
      <c r="H53" s="37">
        <v>62</v>
      </c>
      <c r="I53" s="37">
        <v>59</v>
      </c>
      <c r="J53" s="37">
        <v>64</v>
      </c>
      <c r="K53" s="37">
        <v>69</v>
      </c>
      <c r="L53" s="37">
        <v>65</v>
      </c>
      <c r="M53" s="37">
        <v>68</v>
      </c>
      <c r="N53" s="37">
        <v>67</v>
      </c>
      <c r="O53" s="37">
        <v>65</v>
      </c>
      <c r="P53" s="37">
        <v>64</v>
      </c>
      <c r="Q53" s="37">
        <v>62</v>
      </c>
      <c r="R53" s="37">
        <v>65</v>
      </c>
      <c r="S53" s="37">
        <v>66</v>
      </c>
      <c r="T53" s="37">
        <v>66</v>
      </c>
      <c r="U53" s="37">
        <v>69</v>
      </c>
      <c r="V53" s="78"/>
      <c r="W53" s="60">
        <v>2021</v>
      </c>
      <c r="X53" s="94"/>
      <c r="Y53" s="184">
        <v>5.48349184023039</v>
      </c>
      <c r="Z53" s="107">
        <v>5.9111346910782414</v>
      </c>
      <c r="AA53" s="107">
        <v>10.848167949375187</v>
      </c>
      <c r="AB53" s="107">
        <v>4.7577011954219595</v>
      </c>
      <c r="AC53" s="107">
        <v>5.1491999977712988</v>
      </c>
      <c r="AD53" s="107">
        <v>5.2284535974316375</v>
      </c>
      <c r="AE53" s="107">
        <v>5.2858407487290808</v>
      </c>
      <c r="AF53" s="107">
        <v>5.4123060949851283</v>
      </c>
      <c r="AG53" s="107">
        <v>5.2123979017739757</v>
      </c>
      <c r="AH53" s="107">
        <v>4.8555113043542883</v>
      </c>
      <c r="AI53" s="107">
        <v>4.965447534021397</v>
      </c>
      <c r="AJ53" s="107">
        <v>5.1874151232091803</v>
      </c>
      <c r="AK53" s="107">
        <v>5.1619119545868166</v>
      </c>
      <c r="AL53" s="107">
        <v>4.9686821214100085</v>
      </c>
      <c r="AM53" s="107">
        <v>5.5491587114533374</v>
      </c>
      <c r="AN53" s="107">
        <v>5.3290358252613386</v>
      </c>
      <c r="AO53" s="107">
        <v>5.7112341246724752</v>
      </c>
      <c r="AP53" s="107">
        <v>5.0309240954460517</v>
      </c>
      <c r="AQ53" s="107">
        <v>5.3108085216813761</v>
      </c>
      <c r="AR53" s="107">
        <v>4.4788293833712256</v>
      </c>
      <c r="AS53" s="80"/>
      <c r="AT53" s="60">
        <v>2021</v>
      </c>
      <c r="AU53" s="94"/>
      <c r="AV53" s="204">
        <v>-0.42764285084785136</v>
      </c>
      <c r="AW53" s="108">
        <v>-4.9370332582969452</v>
      </c>
      <c r="AX53" s="108">
        <v>6.0904667539532271</v>
      </c>
      <c r="AY53" s="108">
        <v>-0.39149880234933931</v>
      </c>
      <c r="AZ53" s="108">
        <v>-7.9253599660338736E-2</v>
      </c>
      <c r="BA53" s="108">
        <v>-5.7387151297443317E-2</v>
      </c>
      <c r="BB53" s="108">
        <v>-0.12646534625604744</v>
      </c>
      <c r="BC53" s="108">
        <v>0.19990819321115261</v>
      </c>
      <c r="BD53" s="108">
        <v>0.35688659741968731</v>
      </c>
      <c r="BE53" s="108">
        <v>-0.1099362296671087</v>
      </c>
      <c r="BF53" s="108">
        <v>-0.22196758918778325</v>
      </c>
      <c r="BG53" s="108">
        <v>2.5503168622363681E-2</v>
      </c>
      <c r="BH53" s="108">
        <v>0.19322983317680809</v>
      </c>
      <c r="BI53" s="108">
        <v>-0.58047659004332886</v>
      </c>
      <c r="BJ53" s="108">
        <v>0.22012288619199882</v>
      </c>
      <c r="BK53" s="108">
        <v>-0.38219829941113659</v>
      </c>
      <c r="BL53" s="108">
        <v>0.68031002922642347</v>
      </c>
      <c r="BM53" s="108">
        <v>-0.27988442623532439</v>
      </c>
      <c r="BN53" s="108">
        <v>0.83197913831015047</v>
      </c>
      <c r="BO53" s="115"/>
      <c r="BP53" s="205">
        <v>5.2876971413640235E-2</v>
      </c>
      <c r="BQ53" s="206">
        <v>1.0046624568591644</v>
      </c>
      <c r="BR53" s="39"/>
      <c r="BS53" s="173">
        <v>-7.2345306476148896E-2</v>
      </c>
      <c r="BT53" s="42">
        <v>-0.45510295206863016</v>
      </c>
      <c r="BU53" s="42">
        <v>1.280128050036792</v>
      </c>
      <c r="BV53" s="42">
        <v>-7.6030995595197215E-2</v>
      </c>
      <c r="BW53" s="42">
        <v>-1.5158133888626302E-2</v>
      </c>
      <c r="BX53" s="42">
        <v>-1.085676887092013E-2</v>
      </c>
      <c r="BY53" s="42">
        <v>-2.3366259046809335E-2</v>
      </c>
      <c r="BZ53" s="42">
        <v>3.8352442959720401E-2</v>
      </c>
      <c r="CA53" s="42">
        <v>7.3501342093394317E-2</v>
      </c>
      <c r="CB53" s="42">
        <v>-2.2140245952427584E-2</v>
      </c>
      <c r="CC53" s="42">
        <v>-4.2789632970507974E-2</v>
      </c>
      <c r="CD53" s="42">
        <v>4.9406438635013483E-3</v>
      </c>
      <c r="CE53" s="42">
        <v>3.8889554303380036E-2</v>
      </c>
      <c r="CF53" s="42">
        <v>-0.10460623316562179</v>
      </c>
      <c r="CG53" s="42">
        <v>4.1306325085777473E-2</v>
      </c>
      <c r="CH53" s="42">
        <v>-6.6920439797773956E-2</v>
      </c>
      <c r="CI53" s="42">
        <v>0.13522565960441235</v>
      </c>
      <c r="CJ53" s="42">
        <v>-5.2700907045075351E-2</v>
      </c>
      <c r="CK53" s="42">
        <v>0.18575816739058681</v>
      </c>
      <c r="CL53" s="80"/>
      <c r="CM53" s="63">
        <v>4.5057068971569789E-2</v>
      </c>
      <c r="CN53" s="64">
        <v>0.22431362547303668</v>
      </c>
    </row>
    <row r="54" spans="1:92" ht="12" x14ac:dyDescent="0.3">
      <c r="A54" s="35" t="s">
        <v>25</v>
      </c>
      <c r="B54" s="98">
        <v>59</v>
      </c>
      <c r="C54" s="59">
        <v>49</v>
      </c>
      <c r="D54" s="59"/>
      <c r="E54" s="37" t="s">
        <v>270</v>
      </c>
      <c r="F54" s="37" t="s">
        <v>270</v>
      </c>
      <c r="G54" s="37">
        <v>72</v>
      </c>
      <c r="H54" s="37">
        <v>55</v>
      </c>
      <c r="I54" s="37">
        <v>65</v>
      </c>
      <c r="J54" s="37">
        <v>70</v>
      </c>
      <c r="K54" s="37">
        <v>31</v>
      </c>
      <c r="L54" s="37">
        <v>67</v>
      </c>
      <c r="M54" s="37">
        <v>53</v>
      </c>
      <c r="N54" s="37">
        <v>70</v>
      </c>
      <c r="O54" s="37">
        <v>70</v>
      </c>
      <c r="P54" s="37">
        <v>63</v>
      </c>
      <c r="Q54" s="37">
        <v>66</v>
      </c>
      <c r="R54" s="37">
        <v>32</v>
      </c>
      <c r="S54" s="37">
        <v>70</v>
      </c>
      <c r="T54" s="37">
        <v>67</v>
      </c>
      <c r="U54" s="37">
        <v>62</v>
      </c>
      <c r="V54" s="78"/>
      <c r="W54" s="60">
        <v>2013</v>
      </c>
      <c r="X54" s="94"/>
      <c r="Y54" s="184">
        <v>5.3378048800248497</v>
      </c>
      <c r="Z54" s="107">
        <v>8.0428948461738496</v>
      </c>
      <c r="AA54" s="107"/>
      <c r="AB54" s="107" t="s">
        <v>270</v>
      </c>
      <c r="AC54" s="107" t="s">
        <v>270</v>
      </c>
      <c r="AD54" s="107">
        <v>4.1210485681837836</v>
      </c>
      <c r="AE54" s="107">
        <v>6.5556989085836808</v>
      </c>
      <c r="AF54" s="107">
        <v>4.6072472852145658</v>
      </c>
      <c r="AG54" s="107">
        <v>4.5732505907771595</v>
      </c>
      <c r="AH54" s="107">
        <v>10.336062138730906</v>
      </c>
      <c r="AI54" s="107">
        <v>4.8582654431634005</v>
      </c>
      <c r="AJ54" s="107">
        <v>7.6225849725275969</v>
      </c>
      <c r="AK54" s="107">
        <v>4.749759804855433</v>
      </c>
      <c r="AL54" s="107">
        <v>4.3593593428862611</v>
      </c>
      <c r="AM54" s="107">
        <v>5.8598602711200973</v>
      </c>
      <c r="AN54" s="107">
        <v>4.8499142513134856</v>
      </c>
      <c r="AO54" s="107">
        <v>13.505878169386801</v>
      </c>
      <c r="AP54" s="107">
        <v>4.3641836272612364</v>
      </c>
      <c r="AQ54" s="107">
        <v>5.1238805518353923</v>
      </c>
      <c r="AR54" s="107">
        <v>5.9764909632242667</v>
      </c>
      <c r="AS54" s="80"/>
      <c r="AT54" s="60">
        <v>2006</v>
      </c>
      <c r="AU54" s="94"/>
      <c r="AV54" s="204">
        <v>-2.705089966149</v>
      </c>
      <c r="AW54" s="108">
        <v>8.0428948461738496</v>
      </c>
      <c r="AX54" s="108"/>
      <c r="AY54" s="108"/>
      <c r="AZ54" s="108"/>
      <c r="BA54" s="108">
        <v>-2.4346503403998971</v>
      </c>
      <c r="BB54" s="108">
        <v>1.9484516233691149</v>
      </c>
      <c r="BC54" s="108">
        <v>3.3996694437406383E-2</v>
      </c>
      <c r="BD54" s="108">
        <v>-5.7628115479537465</v>
      </c>
      <c r="BE54" s="108">
        <v>5.4777966955675055</v>
      </c>
      <c r="BF54" s="108">
        <v>-2.7643195293641964</v>
      </c>
      <c r="BG54" s="108">
        <v>2.8728251676721639</v>
      </c>
      <c r="BH54" s="108">
        <v>0.39040046196917189</v>
      </c>
      <c r="BI54" s="108">
        <v>-1.5005009282338362</v>
      </c>
      <c r="BJ54" s="108">
        <v>1.0099460198066117</v>
      </c>
      <c r="BK54" s="108">
        <v>-8.655963918073315</v>
      </c>
      <c r="BL54" s="108">
        <v>9.1416945421255633</v>
      </c>
      <c r="BM54" s="108">
        <v>-0.75969692457415583</v>
      </c>
      <c r="BN54" s="108">
        <v>-0.85261041138887439</v>
      </c>
      <c r="BO54" s="115"/>
      <c r="BP54" s="205">
        <v>0.21764765531152286</v>
      </c>
      <c r="BQ54" s="206">
        <v>-0.638686083199417</v>
      </c>
      <c r="BR54" s="39"/>
      <c r="BS54" s="173">
        <v>-0.33633287738877504</v>
      </c>
      <c r="BT54" s="42" t="e">
        <v>#DIV/0!</v>
      </c>
      <c r="BU54" s="42" t="e">
        <v>#VALUE!</v>
      </c>
      <c r="BV54" s="42" t="e">
        <v>#VALUE!</v>
      </c>
      <c r="BW54" s="42" t="e">
        <v>#VALUE!</v>
      </c>
      <c r="BX54" s="42">
        <v>-0.37137921895895742</v>
      </c>
      <c r="BY54" s="42">
        <v>0.42291014628670465</v>
      </c>
      <c r="BZ54" s="42">
        <v>7.4338140372118833E-3</v>
      </c>
      <c r="CA54" s="42">
        <v>-0.55754420499849311</v>
      </c>
      <c r="CB54" s="42">
        <v>1.1275210792106707</v>
      </c>
      <c r="CC54" s="42">
        <v>-0.36264856860592887</v>
      </c>
      <c r="CD54" s="42">
        <v>0.60483588343465788</v>
      </c>
      <c r="CE54" s="42">
        <v>8.9554549478982448E-2</v>
      </c>
      <c r="CF54" s="42">
        <v>-0.256064284609131</v>
      </c>
      <c r="CG54" s="42">
        <v>0.20823997445585585</v>
      </c>
      <c r="CH54" s="42">
        <v>-0.64090345029865736</v>
      </c>
      <c r="CI54" s="42">
        <v>2.0947089588580114</v>
      </c>
      <c r="CJ54" s="42">
        <v>-0.14826593182427517</v>
      </c>
      <c r="CK54" s="42">
        <v>-0.14266070452299295</v>
      </c>
      <c r="CL54" s="80"/>
      <c r="CM54" s="63" t="e">
        <v>#DIV/0!</v>
      </c>
      <c r="CN54" s="64">
        <v>-0.10686640156063265</v>
      </c>
    </row>
    <row r="55" spans="1:92" ht="12" x14ac:dyDescent="0.3">
      <c r="A55" s="35" t="s">
        <v>11</v>
      </c>
      <c r="B55" s="98">
        <v>60</v>
      </c>
      <c r="C55" s="59">
        <v>68</v>
      </c>
      <c r="D55" s="59">
        <v>48</v>
      </c>
      <c r="E55" s="37">
        <v>62</v>
      </c>
      <c r="F55" s="37">
        <v>64</v>
      </c>
      <c r="G55" s="37">
        <v>69</v>
      </c>
      <c r="H55" s="37">
        <v>70</v>
      </c>
      <c r="I55" s="37">
        <v>69</v>
      </c>
      <c r="J55" s="37">
        <v>71</v>
      </c>
      <c r="K55" s="37">
        <v>70</v>
      </c>
      <c r="L55" s="37">
        <v>71</v>
      </c>
      <c r="M55" s="37">
        <v>70</v>
      </c>
      <c r="N55" s="37">
        <v>72</v>
      </c>
      <c r="O55" s="37">
        <v>71</v>
      </c>
      <c r="P55" s="37">
        <v>69</v>
      </c>
      <c r="Q55" s="37">
        <v>71</v>
      </c>
      <c r="R55" s="37">
        <v>72</v>
      </c>
      <c r="S55" s="37">
        <v>71</v>
      </c>
      <c r="T55" s="37">
        <v>72</v>
      </c>
      <c r="U55" s="37">
        <v>67</v>
      </c>
      <c r="V55" s="78"/>
      <c r="W55" s="60">
        <v>2021</v>
      </c>
      <c r="X55" s="94"/>
      <c r="Y55" s="184">
        <v>5.0214644983864103</v>
      </c>
      <c r="Z55" s="107">
        <v>5.1270261641356054</v>
      </c>
      <c r="AA55" s="107">
        <v>9.9716444325331484</v>
      </c>
      <c r="AB55" s="107">
        <v>4.3420285976736857</v>
      </c>
      <c r="AC55" s="107">
        <v>4.3298866392939388</v>
      </c>
      <c r="AD55" s="107">
        <v>4.4170383717504977</v>
      </c>
      <c r="AE55" s="107">
        <v>4.3687939107885256</v>
      </c>
      <c r="AF55" s="107">
        <v>4.3607535208020529</v>
      </c>
      <c r="AG55" s="107">
        <v>4.1741694642780418</v>
      </c>
      <c r="AH55" s="107">
        <v>4.559583945806077</v>
      </c>
      <c r="AI55" s="107">
        <v>4.3520754631364627</v>
      </c>
      <c r="AJ55" s="107">
        <v>4.6742147071090647</v>
      </c>
      <c r="AK55" s="107">
        <v>4.5186434606906092</v>
      </c>
      <c r="AL55" s="107">
        <v>4.1757393225389148</v>
      </c>
      <c r="AM55" s="107">
        <v>4.6653130896848696</v>
      </c>
      <c r="AN55" s="107">
        <v>4.5561342429288452</v>
      </c>
      <c r="AO55" s="107">
        <v>4.1569097957347321</v>
      </c>
      <c r="AP55" s="107">
        <v>4.1778414470390155</v>
      </c>
      <c r="AQ55" s="107">
        <v>3.9355730035742247</v>
      </c>
      <c r="AR55" s="107">
        <v>4.5413369919692643</v>
      </c>
      <c r="AS55" s="80"/>
      <c r="AT55" s="60">
        <v>2021</v>
      </c>
      <c r="AU55" s="94"/>
      <c r="AV55" s="204">
        <v>-0.10556166574919512</v>
      </c>
      <c r="AW55" s="108">
        <v>-4.8446182683975429</v>
      </c>
      <c r="AX55" s="108">
        <v>5.6296158348594627</v>
      </c>
      <c r="AY55" s="108">
        <v>1.2141958379746853E-2</v>
      </c>
      <c r="AZ55" s="108">
        <v>-8.7151732456558939E-2</v>
      </c>
      <c r="BA55" s="108">
        <v>4.8244460961972102E-2</v>
      </c>
      <c r="BB55" s="108">
        <v>8.040389986472718E-3</v>
      </c>
      <c r="BC55" s="108">
        <v>0.18658405652401111</v>
      </c>
      <c r="BD55" s="108">
        <v>-0.38541448152803515</v>
      </c>
      <c r="BE55" s="108">
        <v>0.2075084826696143</v>
      </c>
      <c r="BF55" s="108">
        <v>-0.32213924397260207</v>
      </c>
      <c r="BG55" s="108">
        <v>0.15557124641845554</v>
      </c>
      <c r="BH55" s="108">
        <v>0.3429041381516944</v>
      </c>
      <c r="BI55" s="108">
        <v>-0.4895737671459548</v>
      </c>
      <c r="BJ55" s="108">
        <v>0.10917884675602441</v>
      </c>
      <c r="BK55" s="108">
        <v>0.3992244471941131</v>
      </c>
      <c r="BL55" s="108">
        <v>-2.0931651304283427E-2</v>
      </c>
      <c r="BM55" s="108">
        <v>0.24226844346479082</v>
      </c>
      <c r="BN55" s="108">
        <v>-0.60576398839503964</v>
      </c>
      <c r="BO55" s="115"/>
      <c r="BP55" s="205">
        <v>2.5269868758797154E-2</v>
      </c>
      <c r="BQ55" s="206">
        <v>0.48012750641714597</v>
      </c>
      <c r="BR55" s="39"/>
      <c r="BS55" s="173">
        <v>-2.0589258250253595E-2</v>
      </c>
      <c r="BT55" s="42">
        <v>-0.4858394521761783</v>
      </c>
      <c r="BU55" s="42">
        <v>1.2965404783090611</v>
      </c>
      <c r="BV55" s="42">
        <v>2.8042208471599217E-3</v>
      </c>
      <c r="BW55" s="42">
        <v>-1.9730807188351407E-2</v>
      </c>
      <c r="BX55" s="42">
        <v>1.104297019889966E-2</v>
      </c>
      <c r="BY55" s="42">
        <v>1.8438074860498421E-3</v>
      </c>
      <c r="BZ55" s="42">
        <v>4.4699684121780825E-2</v>
      </c>
      <c r="CA55" s="42">
        <v>-8.4528432003657006E-2</v>
      </c>
      <c r="CB55" s="42">
        <v>4.7680350312691244E-2</v>
      </c>
      <c r="CC55" s="42">
        <v>-6.8918366861209224E-2</v>
      </c>
      <c r="CD55" s="42">
        <v>3.4428750082149406E-2</v>
      </c>
      <c r="CE55" s="42">
        <v>8.2118185946340017E-2</v>
      </c>
      <c r="CF55" s="42">
        <v>-0.10493910220696989</v>
      </c>
      <c r="CG55" s="42">
        <v>2.3963044312285353E-2</v>
      </c>
      <c r="CH55" s="42">
        <v>9.6038756386713997E-2</v>
      </c>
      <c r="CI55" s="42">
        <v>-5.010159329794206E-3</v>
      </c>
      <c r="CJ55" s="42">
        <v>6.1558620115740759E-2</v>
      </c>
      <c r="CK55" s="42">
        <v>-0.13338890936000802</v>
      </c>
      <c r="CL55" s="80"/>
      <c r="CM55" s="63">
        <v>4.1040756881181605E-2</v>
      </c>
      <c r="CN55" s="64">
        <v>0.10572382258048374</v>
      </c>
    </row>
    <row r="56" spans="1:92" ht="12" x14ac:dyDescent="0.3">
      <c r="A56" s="35" t="s">
        <v>7</v>
      </c>
      <c r="B56" s="98">
        <v>61</v>
      </c>
      <c r="C56" s="59">
        <v>72</v>
      </c>
      <c r="D56" s="59">
        <v>56</v>
      </c>
      <c r="E56" s="37">
        <v>67</v>
      </c>
      <c r="F56" s="37">
        <v>50</v>
      </c>
      <c r="G56" s="37">
        <v>66</v>
      </c>
      <c r="H56" s="37">
        <v>72</v>
      </c>
      <c r="I56" s="37">
        <v>71</v>
      </c>
      <c r="J56" s="37">
        <v>74</v>
      </c>
      <c r="K56" s="37">
        <v>75</v>
      </c>
      <c r="L56" s="37">
        <v>72</v>
      </c>
      <c r="M56" s="37">
        <v>73</v>
      </c>
      <c r="N56" s="37">
        <v>69</v>
      </c>
      <c r="O56" s="37">
        <v>75</v>
      </c>
      <c r="P56" s="37">
        <v>72</v>
      </c>
      <c r="Q56" s="37">
        <v>70</v>
      </c>
      <c r="R56" s="37">
        <v>75</v>
      </c>
      <c r="S56" s="37">
        <v>72</v>
      </c>
      <c r="T56" s="37">
        <v>73</v>
      </c>
      <c r="U56" s="37">
        <v>73</v>
      </c>
      <c r="V56" s="78"/>
      <c r="W56" s="60">
        <v>2018</v>
      </c>
      <c r="X56" s="94"/>
      <c r="Y56" s="184">
        <v>4.9388821142793349</v>
      </c>
      <c r="Z56" s="107">
        <v>4.4195448016304475</v>
      </c>
      <c r="AA56" s="107">
        <v>7.8541140736266604</v>
      </c>
      <c r="AB56" s="107">
        <v>3.0539563955871212</v>
      </c>
      <c r="AC56" s="107">
        <v>6.0954840477160399</v>
      </c>
      <c r="AD56" s="107">
        <v>4.6901332877105588</v>
      </c>
      <c r="AE56" s="107">
        <v>3.2945922820925588</v>
      </c>
      <c r="AF56" s="107">
        <v>3.6728658545975557</v>
      </c>
      <c r="AG56" s="107">
        <v>3.2646614289857387</v>
      </c>
      <c r="AH56" s="107">
        <v>3.9003820860527489</v>
      </c>
      <c r="AI56" s="107">
        <v>3.967880871902703</v>
      </c>
      <c r="AJ56" s="107">
        <v>4.3153121179813247</v>
      </c>
      <c r="AK56" s="107">
        <v>4.845005372457484</v>
      </c>
      <c r="AL56" s="107">
        <v>2.9663141620697675</v>
      </c>
      <c r="AM56" s="107">
        <v>4.3046505155845809</v>
      </c>
      <c r="AN56" s="107">
        <v>4.5748200381127084</v>
      </c>
      <c r="AO56" s="107">
        <v>2.5826782662247094</v>
      </c>
      <c r="AP56" s="107">
        <v>3.8347882548127044</v>
      </c>
      <c r="AQ56" s="107">
        <v>3.872774046312486</v>
      </c>
      <c r="AR56" s="107">
        <v>3.6319355829972073</v>
      </c>
      <c r="AS56" s="80"/>
      <c r="AT56" s="60">
        <v>2021</v>
      </c>
      <c r="AU56" s="94"/>
      <c r="AV56" s="204">
        <v>0.51933731264888738</v>
      </c>
      <c r="AW56" s="108">
        <v>-3.4345692719962129</v>
      </c>
      <c r="AX56" s="108">
        <v>4.8001576780395396</v>
      </c>
      <c r="AY56" s="108">
        <v>-3.0415276521289187</v>
      </c>
      <c r="AZ56" s="108">
        <v>1.4053507600054811</v>
      </c>
      <c r="BA56" s="108">
        <v>1.395541005618</v>
      </c>
      <c r="BB56" s="108">
        <v>-0.37827357250499682</v>
      </c>
      <c r="BC56" s="108">
        <v>0.40820442561181691</v>
      </c>
      <c r="BD56" s="108">
        <v>-0.6357206570670102</v>
      </c>
      <c r="BE56" s="108">
        <v>-6.7498785849954057E-2</v>
      </c>
      <c r="BF56" s="108">
        <v>-0.34743124607862175</v>
      </c>
      <c r="BG56" s="108">
        <v>-0.52969325447615923</v>
      </c>
      <c r="BH56" s="108">
        <v>1.8786912103877165</v>
      </c>
      <c r="BI56" s="108">
        <v>-1.3383363535148134</v>
      </c>
      <c r="BJ56" s="108">
        <v>-0.27016952252812754</v>
      </c>
      <c r="BK56" s="108">
        <v>1.992141771887999</v>
      </c>
      <c r="BL56" s="108">
        <v>-1.2521099885879949</v>
      </c>
      <c r="BM56" s="108">
        <v>-3.7985791499781651E-2</v>
      </c>
      <c r="BN56" s="108">
        <v>0.24083846331527869</v>
      </c>
      <c r="BO56" s="115"/>
      <c r="BP56" s="205">
        <v>6.8786659541164627E-2</v>
      </c>
      <c r="BQ56" s="206">
        <v>1.3069465312821276</v>
      </c>
      <c r="BR56" s="39"/>
      <c r="BS56" s="173">
        <v>0.1175092313709083</v>
      </c>
      <c r="BT56" s="42">
        <v>-0.43729556762221689</v>
      </c>
      <c r="BU56" s="42">
        <v>1.5717833054118353</v>
      </c>
      <c r="BV56" s="42"/>
      <c r="BW56" s="42"/>
      <c r="BX56" s="42">
        <v>0.42358534414207472</v>
      </c>
      <c r="BY56" s="42">
        <v>-0.10299139350038833</v>
      </c>
      <c r="BZ56" s="42">
        <v>0.12503729237816774</v>
      </c>
      <c r="CA56" s="42">
        <v>-0.16298932849175551</v>
      </c>
      <c r="CB56" s="42">
        <v>-1.7011293440769681E-2</v>
      </c>
      <c r="CC56" s="42">
        <v>-8.0511266990612951E-2</v>
      </c>
      <c r="CD56" s="42">
        <v>-0.10932769187157543</v>
      </c>
      <c r="CE56" s="42">
        <v>0.63334195494547552</v>
      </c>
      <c r="CF56" s="42">
        <v>-0.31090476420083191</v>
      </c>
      <c r="CG56" s="42">
        <v>-5.9055770560885956E-2</v>
      </c>
      <c r="CH56" s="42">
        <v>0.77134724752226269</v>
      </c>
      <c r="CI56" s="42">
        <v>-0.32651346186235508</v>
      </c>
      <c r="CJ56" s="42">
        <v>-9.8084192482001953E-3</v>
      </c>
      <c r="CK56" s="42">
        <v>6.6311325686159384E-2</v>
      </c>
      <c r="CL56" s="80"/>
      <c r="CM56" s="63">
        <v>0.12308863198042891</v>
      </c>
      <c r="CN56" s="64">
        <v>0.35984848888855758</v>
      </c>
    </row>
    <row r="57" spans="1:92" ht="12" x14ac:dyDescent="0.3">
      <c r="A57" s="35" t="s">
        <v>15</v>
      </c>
      <c r="B57" s="98">
        <v>62</v>
      </c>
      <c r="C57" s="59">
        <v>65</v>
      </c>
      <c r="D57" s="59">
        <v>50</v>
      </c>
      <c r="E57" s="37">
        <v>60</v>
      </c>
      <c r="F57" s="37">
        <v>62</v>
      </c>
      <c r="G57" s="37">
        <v>68</v>
      </c>
      <c r="H57" s="37">
        <v>68</v>
      </c>
      <c r="I57" s="37">
        <v>64</v>
      </c>
      <c r="J57" s="37">
        <v>69</v>
      </c>
      <c r="K57" s="37">
        <v>65</v>
      </c>
      <c r="L57" s="37">
        <v>68</v>
      </c>
      <c r="M57" s="37">
        <v>65</v>
      </c>
      <c r="N57" s="37">
        <v>68</v>
      </c>
      <c r="O57" s="37">
        <v>63</v>
      </c>
      <c r="P57" s="37">
        <v>68</v>
      </c>
      <c r="Q57" s="37">
        <v>67</v>
      </c>
      <c r="R57" s="37">
        <v>68</v>
      </c>
      <c r="S57" s="37">
        <v>67</v>
      </c>
      <c r="T57" s="37">
        <v>64</v>
      </c>
      <c r="U57" s="37">
        <v>64</v>
      </c>
      <c r="V57" s="78"/>
      <c r="W57" s="60">
        <v>2021</v>
      </c>
      <c r="X57" s="94"/>
      <c r="Y57" s="184">
        <v>4.8923057738298716</v>
      </c>
      <c r="Z57" s="107">
        <v>5.6484543073800024</v>
      </c>
      <c r="AA57" s="107">
        <v>9.6804352108369329</v>
      </c>
      <c r="AB57" s="107">
        <v>4.6981653912745305</v>
      </c>
      <c r="AC57" s="107">
        <v>4.5473226810769205</v>
      </c>
      <c r="AD57" s="107">
        <v>4.4452503495619116</v>
      </c>
      <c r="AE57" s="107">
        <v>4.7962009001771184</v>
      </c>
      <c r="AF57" s="107">
        <v>4.6317150008828021</v>
      </c>
      <c r="AG57" s="107">
        <v>4.7202434571432565</v>
      </c>
      <c r="AH57" s="107">
        <v>5.302852363769551</v>
      </c>
      <c r="AI57" s="107">
        <v>4.7045873407664294</v>
      </c>
      <c r="AJ57" s="107">
        <v>5.4455681127100766</v>
      </c>
      <c r="AK57" s="107">
        <v>4.9779743419758278</v>
      </c>
      <c r="AL57" s="107">
        <v>5.4327115142934366</v>
      </c>
      <c r="AM57" s="107">
        <v>4.7985665676059481</v>
      </c>
      <c r="AN57" s="107">
        <v>4.8384263625634647</v>
      </c>
      <c r="AO57" s="107">
        <v>5.2387656530981541</v>
      </c>
      <c r="AP57" s="107">
        <v>5.0000741809443943</v>
      </c>
      <c r="AQ57" s="107">
        <v>5.4398150492090753</v>
      </c>
      <c r="AR57" s="107">
        <v>5.8249922473473505</v>
      </c>
      <c r="AS57" s="80"/>
      <c r="AT57" s="60">
        <v>2021</v>
      </c>
      <c r="AU57" s="94"/>
      <c r="AV57" s="204">
        <v>-0.75614853355013079</v>
      </c>
      <c r="AW57" s="108">
        <v>-4.0319809034569305</v>
      </c>
      <c r="AX57" s="108">
        <v>4.9822698195624024</v>
      </c>
      <c r="AY57" s="108">
        <v>0.15084271019760997</v>
      </c>
      <c r="AZ57" s="108">
        <v>0.10207233151500894</v>
      </c>
      <c r="BA57" s="108">
        <v>-0.35095055061520686</v>
      </c>
      <c r="BB57" s="108">
        <v>0.16448589929431634</v>
      </c>
      <c r="BC57" s="108">
        <v>-8.8528456260454469E-2</v>
      </c>
      <c r="BD57" s="108">
        <v>-0.5826089066262945</v>
      </c>
      <c r="BE57" s="108">
        <v>0.59826502300312168</v>
      </c>
      <c r="BF57" s="108">
        <v>-0.7409807719436472</v>
      </c>
      <c r="BG57" s="108">
        <v>0.46759377073424879</v>
      </c>
      <c r="BH57" s="108">
        <v>-0.4547371723176088</v>
      </c>
      <c r="BI57" s="108">
        <v>0.63414494668748844</v>
      </c>
      <c r="BJ57" s="108">
        <v>-3.985979495751657E-2</v>
      </c>
      <c r="BK57" s="108">
        <v>-0.40033929053468942</v>
      </c>
      <c r="BL57" s="108">
        <v>0.23869147215375985</v>
      </c>
      <c r="BM57" s="108">
        <v>-0.43974086826468106</v>
      </c>
      <c r="BN57" s="108">
        <v>-0.38517719813827522</v>
      </c>
      <c r="BO57" s="115"/>
      <c r="BP57" s="205">
        <v>-4.9088761764077837E-2</v>
      </c>
      <c r="BQ57" s="206">
        <v>-0.93268647351747891</v>
      </c>
      <c r="BR57" s="39"/>
      <c r="BS57" s="173">
        <v>-0.1338682217119439</v>
      </c>
      <c r="BT57" s="42">
        <v>-0.41650822671105314</v>
      </c>
      <c r="BU57" s="42">
        <v>1.0604713552263427</v>
      </c>
      <c r="BV57" s="42">
        <v>3.3171762986014208E-2</v>
      </c>
      <c r="BW57" s="42">
        <v>2.296211090227307E-2</v>
      </c>
      <c r="BX57" s="42">
        <v>-7.3172612640610368E-2</v>
      </c>
      <c r="BY57" s="42">
        <v>3.5512957784096244E-2</v>
      </c>
      <c r="BZ57" s="42">
        <v>-1.8755061484483915E-2</v>
      </c>
      <c r="CA57" s="42">
        <v>-0.10986708032960302</v>
      </c>
      <c r="CB57" s="42">
        <v>0.12716631229672481</v>
      </c>
      <c r="CC57" s="42">
        <v>-0.13607042582282314</v>
      </c>
      <c r="CD57" s="42">
        <v>9.3932539344639077E-2</v>
      </c>
      <c r="CE57" s="42">
        <v>-8.3703537565209873E-2</v>
      </c>
      <c r="CF57" s="42">
        <v>0.13215299564008531</v>
      </c>
      <c r="CG57" s="42">
        <v>-8.2381733172431915E-3</v>
      </c>
      <c r="CH57" s="42">
        <v>-7.6418629319281117E-2</v>
      </c>
      <c r="CI57" s="42">
        <v>4.7737586186906711E-2</v>
      </c>
      <c r="CJ57" s="42">
        <v>-8.0837466768032384E-2</v>
      </c>
      <c r="CK57" s="42">
        <v>-6.6124928889593204E-2</v>
      </c>
      <c r="CL57" s="80"/>
      <c r="CM57" s="63">
        <v>1.8397013463537101E-2</v>
      </c>
      <c r="CN57" s="64">
        <v>-0.16011806263642947</v>
      </c>
    </row>
    <row r="58" spans="1:92" ht="12" x14ac:dyDescent="0.3">
      <c r="A58" s="35" t="s">
        <v>29</v>
      </c>
      <c r="B58" s="98">
        <v>63</v>
      </c>
      <c r="C58" s="59">
        <v>64</v>
      </c>
      <c r="D58" s="59">
        <v>46</v>
      </c>
      <c r="E58" s="37">
        <v>53</v>
      </c>
      <c r="F58" s="37">
        <v>44</v>
      </c>
      <c r="G58" s="37">
        <v>59</v>
      </c>
      <c r="H58" s="37">
        <v>44</v>
      </c>
      <c r="I58" s="37">
        <v>48</v>
      </c>
      <c r="J58" s="37">
        <v>50</v>
      </c>
      <c r="K58" s="37">
        <v>44</v>
      </c>
      <c r="L58" s="37">
        <v>36</v>
      </c>
      <c r="M58" s="37">
        <v>43</v>
      </c>
      <c r="N58" s="37">
        <v>45</v>
      </c>
      <c r="O58" s="37">
        <v>34</v>
      </c>
      <c r="P58" s="37">
        <v>32</v>
      </c>
      <c r="Q58" s="37">
        <v>29</v>
      </c>
      <c r="R58" s="37">
        <v>16</v>
      </c>
      <c r="S58" s="37">
        <v>14</v>
      </c>
      <c r="T58" s="37">
        <v>13</v>
      </c>
      <c r="U58" s="37">
        <v>13</v>
      </c>
      <c r="V58" s="78"/>
      <c r="W58" s="60">
        <v>2004</v>
      </c>
      <c r="X58" s="94"/>
      <c r="Y58" s="184">
        <v>4.8106846561731276</v>
      </c>
      <c r="Z58" s="107">
        <v>5.7414465548731446</v>
      </c>
      <c r="AA58" s="107">
        <v>10.358397614346361</v>
      </c>
      <c r="AB58" s="107">
        <v>5.408109200160232</v>
      </c>
      <c r="AC58" s="107">
        <v>6.7858894970014525</v>
      </c>
      <c r="AD58" s="107">
        <v>6.2643846140906652</v>
      </c>
      <c r="AE58" s="107">
        <v>7.8015231525715327</v>
      </c>
      <c r="AF58" s="107">
        <v>8.1398973498740261</v>
      </c>
      <c r="AG58" s="107">
        <v>7.8904908082704486</v>
      </c>
      <c r="AH58" s="107">
        <v>8.7863009950261777</v>
      </c>
      <c r="AI58" s="107">
        <v>9.7487998313934963</v>
      </c>
      <c r="AJ58" s="107">
        <v>9.4965022869196325</v>
      </c>
      <c r="AK58" s="107">
        <v>9.6772210515846329</v>
      </c>
      <c r="AL58" s="107">
        <v>11.408935197382142</v>
      </c>
      <c r="AM58" s="107">
        <v>11.602119724296946</v>
      </c>
      <c r="AN58" s="107">
        <v>12.262771816217011</v>
      </c>
      <c r="AO58" s="107">
        <v>16.813249223058108</v>
      </c>
      <c r="AP58" s="107">
        <v>20.064538094202618</v>
      </c>
      <c r="AQ58" s="107">
        <v>21.847717046117975</v>
      </c>
      <c r="AR58" s="107">
        <v>24.624877804519588</v>
      </c>
      <c r="AS58" s="80"/>
      <c r="AT58" s="60">
        <v>2003</v>
      </c>
      <c r="AU58" s="94"/>
      <c r="AV58" s="204">
        <v>-0.93076189870001702</v>
      </c>
      <c r="AW58" s="108">
        <v>-4.6169510594732159</v>
      </c>
      <c r="AX58" s="108">
        <v>4.9502884141861285</v>
      </c>
      <c r="AY58" s="108">
        <v>-1.3777802968412205</v>
      </c>
      <c r="AZ58" s="108">
        <v>0.52150488291078734</v>
      </c>
      <c r="BA58" s="108">
        <v>-1.5371385384808676</v>
      </c>
      <c r="BB58" s="108">
        <v>-0.33837419730249341</v>
      </c>
      <c r="BC58" s="108">
        <v>0.24940654160357756</v>
      </c>
      <c r="BD58" s="108">
        <v>-0.8958101867557291</v>
      </c>
      <c r="BE58" s="108">
        <v>-0.96249883636731859</v>
      </c>
      <c r="BF58" s="108">
        <v>0.25229754447386377</v>
      </c>
      <c r="BG58" s="108">
        <v>-0.18071876466500036</v>
      </c>
      <c r="BH58" s="108">
        <v>-1.7317141457975094</v>
      </c>
      <c r="BI58" s="108">
        <v>-0.19318452691480381</v>
      </c>
      <c r="BJ58" s="108">
        <v>-0.66065209192006513</v>
      </c>
      <c r="BK58" s="108">
        <v>-4.5504774068410967</v>
      </c>
      <c r="BL58" s="108">
        <v>-3.25128887114451</v>
      </c>
      <c r="BM58" s="108">
        <v>-1.7831789519153567</v>
      </c>
      <c r="BN58" s="108">
        <v>-2.7771607584016138</v>
      </c>
      <c r="BO58" s="115"/>
      <c r="BP58" s="205">
        <v>-1.0428522709656032</v>
      </c>
      <c r="BQ58" s="206">
        <v>-19.814193148346462</v>
      </c>
      <c r="BR58" s="39"/>
      <c r="BS58" s="173">
        <v>-0.16211278635172832</v>
      </c>
      <c r="BT58" s="42">
        <v>-0.44572058646201684</v>
      </c>
      <c r="BU58" s="42">
        <v>0.91534549894803541</v>
      </c>
      <c r="BV58" s="42">
        <v>-0.20303606438773192</v>
      </c>
      <c r="BW58" s="42">
        <v>8.3249180093085462E-2</v>
      </c>
      <c r="BX58" s="42">
        <v>-0.19703056805954577</v>
      </c>
      <c r="BY58" s="42">
        <v>-4.1569835927688925E-2</v>
      </c>
      <c r="BZ58" s="42">
        <v>3.1608495296916228E-2</v>
      </c>
      <c r="CA58" s="42">
        <v>-0.10195532650916883</v>
      </c>
      <c r="CB58" s="42">
        <v>-9.8729982460798893E-2</v>
      </c>
      <c r="CC58" s="42">
        <v>2.6567417860929199E-2</v>
      </c>
      <c r="CD58" s="42">
        <v>-1.8674655017352104E-2</v>
      </c>
      <c r="CE58" s="42">
        <v>-0.15178578156836786</v>
      </c>
      <c r="CF58" s="42">
        <v>-1.6650795846403832E-2</v>
      </c>
      <c r="CG58" s="42">
        <v>-5.3874613490432877E-2</v>
      </c>
      <c r="CH58" s="42">
        <v>-0.27064830518306116</v>
      </c>
      <c r="CI58" s="42">
        <v>-0.16204155091334627</v>
      </c>
      <c r="CJ58" s="42">
        <v>-8.161854843466132E-2</v>
      </c>
      <c r="CK58" s="42">
        <v>-0.1127786615002776</v>
      </c>
      <c r="CL58" s="80"/>
      <c r="CM58" s="63">
        <v>-5.586618262703244E-2</v>
      </c>
      <c r="CN58" s="64">
        <v>-0.80464127804564423</v>
      </c>
    </row>
    <row r="59" spans="1:92" ht="12" x14ac:dyDescent="0.3">
      <c r="A59" s="35" t="s">
        <v>14</v>
      </c>
      <c r="B59" s="98">
        <v>64</v>
      </c>
      <c r="C59" s="59">
        <v>69</v>
      </c>
      <c r="D59" s="59">
        <v>52</v>
      </c>
      <c r="E59" s="37">
        <v>61</v>
      </c>
      <c r="F59" s="37">
        <v>61</v>
      </c>
      <c r="G59" s="37">
        <v>65</v>
      </c>
      <c r="H59" s="37">
        <v>69</v>
      </c>
      <c r="I59" s="37">
        <v>66</v>
      </c>
      <c r="J59" s="37">
        <v>67</v>
      </c>
      <c r="K59" s="37">
        <v>72</v>
      </c>
      <c r="L59" s="37">
        <v>70</v>
      </c>
      <c r="M59" s="37">
        <v>71</v>
      </c>
      <c r="N59" s="37">
        <v>73</v>
      </c>
      <c r="O59" s="37">
        <v>69</v>
      </c>
      <c r="P59" s="37">
        <v>66</v>
      </c>
      <c r="Q59" s="37">
        <v>72</v>
      </c>
      <c r="R59" s="37">
        <v>69</v>
      </c>
      <c r="S59" s="37">
        <v>68</v>
      </c>
      <c r="T59" s="37">
        <v>71</v>
      </c>
      <c r="U59" s="37">
        <v>68</v>
      </c>
      <c r="V59" s="78"/>
      <c r="W59" s="60">
        <v>2021</v>
      </c>
      <c r="X59" s="94"/>
      <c r="Y59" s="184">
        <v>4.8066384502722332</v>
      </c>
      <c r="Z59" s="107">
        <v>5.1014893992696191</v>
      </c>
      <c r="AA59" s="107">
        <v>8.9169620545509964</v>
      </c>
      <c r="AB59" s="107">
        <v>4.4698505562655759</v>
      </c>
      <c r="AC59" s="107">
        <v>4.5479485404699096</v>
      </c>
      <c r="AD59" s="107">
        <v>4.8374800545325414</v>
      </c>
      <c r="AE59" s="107">
        <v>4.6101858496878432</v>
      </c>
      <c r="AF59" s="107">
        <v>4.5713765087187141</v>
      </c>
      <c r="AG59" s="107">
        <v>4.798730378051733</v>
      </c>
      <c r="AH59" s="107">
        <v>4.3909422548741359</v>
      </c>
      <c r="AI59" s="107">
        <v>4.4011350155172542</v>
      </c>
      <c r="AJ59" s="107">
        <v>4.6274996452752442</v>
      </c>
      <c r="AK59" s="107">
        <v>4.3385069214455703</v>
      </c>
      <c r="AL59" s="107">
        <v>4.5128753197743441</v>
      </c>
      <c r="AM59" s="107">
        <v>4.9365850265471911</v>
      </c>
      <c r="AN59" s="107">
        <v>4.2541955509305138</v>
      </c>
      <c r="AO59" s="107">
        <v>5.159678112236743</v>
      </c>
      <c r="AP59" s="107">
        <v>4.914478813748751</v>
      </c>
      <c r="AQ59" s="107">
        <v>4.4013186760549194</v>
      </c>
      <c r="AR59" s="107">
        <v>4.503809790323027</v>
      </c>
      <c r="AS59" s="80"/>
      <c r="AT59" s="60">
        <v>2021</v>
      </c>
      <c r="AU59" s="94"/>
      <c r="AV59" s="204">
        <v>-0.29485094899738584</v>
      </c>
      <c r="AW59" s="108">
        <v>-3.8154726552813774</v>
      </c>
      <c r="AX59" s="108">
        <v>4.4471114982854205</v>
      </c>
      <c r="AY59" s="108">
        <v>-7.809798420433367E-2</v>
      </c>
      <c r="AZ59" s="108">
        <v>-0.28953151406263178</v>
      </c>
      <c r="BA59" s="108">
        <v>0.2272942048446982</v>
      </c>
      <c r="BB59" s="108">
        <v>3.8809340969129025E-2</v>
      </c>
      <c r="BC59" s="108">
        <v>-0.22735386933301882</v>
      </c>
      <c r="BD59" s="108">
        <v>0.40778812317759705</v>
      </c>
      <c r="BE59" s="108">
        <v>-1.0192760643118248E-2</v>
      </c>
      <c r="BF59" s="108">
        <v>-0.22636462975798999</v>
      </c>
      <c r="BG59" s="108">
        <v>0.28899272382967389</v>
      </c>
      <c r="BH59" s="108">
        <v>-0.17436839832877382</v>
      </c>
      <c r="BI59" s="108">
        <v>-0.42370970677284703</v>
      </c>
      <c r="BJ59" s="108">
        <v>0.68238947561667729</v>
      </c>
      <c r="BK59" s="108">
        <v>-0.90548256130622917</v>
      </c>
      <c r="BL59" s="108">
        <v>0.24519929848799205</v>
      </c>
      <c r="BM59" s="108">
        <v>0.51316013769383151</v>
      </c>
      <c r="BN59" s="108">
        <v>-0.10249111426810753</v>
      </c>
      <c r="BO59" s="115"/>
      <c r="BP59" s="205">
        <v>1.5938350523642435E-2</v>
      </c>
      <c r="BQ59" s="206">
        <v>0.30282865994920627</v>
      </c>
      <c r="BR59" s="39"/>
      <c r="BS59" s="173">
        <v>-5.779703257632951E-2</v>
      </c>
      <c r="BT59" s="42">
        <v>-0.42788930040742457</v>
      </c>
      <c r="BU59" s="42">
        <v>0.99491279234195407</v>
      </c>
      <c r="BV59" s="42">
        <v>-1.7172134537006944E-2</v>
      </c>
      <c r="BW59" s="42">
        <v>-5.9851722549502107E-2</v>
      </c>
      <c r="BX59" s="42">
        <v>4.9302612140915913E-2</v>
      </c>
      <c r="BY59" s="42">
        <v>8.4896400231113667E-3</v>
      </c>
      <c r="BZ59" s="42">
        <v>-4.7377921121153688E-2</v>
      </c>
      <c r="CA59" s="42">
        <v>9.287029970046512E-2</v>
      </c>
      <c r="CB59" s="42">
        <v>-2.3159390946156933E-3</v>
      </c>
      <c r="CC59" s="42">
        <v>-4.8917265718023795E-2</v>
      </c>
      <c r="CD59" s="42">
        <v>6.6611101252636251E-2</v>
      </c>
      <c r="CE59" s="42">
        <v>-3.8637982654812775E-2</v>
      </c>
      <c r="CF59" s="42">
        <v>-8.5830529504563935E-2</v>
      </c>
      <c r="CG59" s="42">
        <v>0.16040388069782519</v>
      </c>
      <c r="CH59" s="42">
        <v>-0.17549206396398598</v>
      </c>
      <c r="CI59" s="42">
        <v>4.9893245607656844E-2</v>
      </c>
      <c r="CJ59" s="42">
        <v>0.11659236139515294</v>
      </c>
      <c r="CK59" s="42">
        <v>-2.2756537029676949E-2</v>
      </c>
      <c r="CL59" s="80"/>
      <c r="CM59" s="63">
        <v>2.9212500210664304E-2</v>
      </c>
      <c r="CN59" s="64">
        <v>6.7238332444649274E-2</v>
      </c>
    </row>
    <row r="60" spans="1:92" ht="12" x14ac:dyDescent="0.3">
      <c r="A60" s="35" t="s">
        <v>180</v>
      </c>
      <c r="B60" s="98">
        <v>65</v>
      </c>
      <c r="C60" s="59">
        <v>66</v>
      </c>
      <c r="D60" s="59">
        <v>34</v>
      </c>
      <c r="E60" s="37">
        <v>49</v>
      </c>
      <c r="F60" s="37">
        <v>58</v>
      </c>
      <c r="G60" s="37">
        <v>49</v>
      </c>
      <c r="H60" s="37">
        <v>60</v>
      </c>
      <c r="I60" s="37">
        <v>38</v>
      </c>
      <c r="J60" s="37">
        <v>52</v>
      </c>
      <c r="K60" s="37">
        <v>50</v>
      </c>
      <c r="L60" s="37">
        <v>54</v>
      </c>
      <c r="M60" s="37">
        <v>58</v>
      </c>
      <c r="N60" s="37">
        <v>60</v>
      </c>
      <c r="O60" s="37">
        <v>59</v>
      </c>
      <c r="P60" s="37">
        <v>58</v>
      </c>
      <c r="Q60" s="37">
        <v>45</v>
      </c>
      <c r="R60" s="37">
        <v>39</v>
      </c>
      <c r="S60" s="37">
        <v>47</v>
      </c>
      <c r="T60" s="37">
        <v>58</v>
      </c>
      <c r="U60" s="37">
        <v>44</v>
      </c>
      <c r="V60" s="78"/>
      <c r="W60" s="60">
        <v>2021</v>
      </c>
      <c r="X60" s="94"/>
      <c r="Y60" s="184">
        <v>4.7998449919306037</v>
      </c>
      <c r="Z60" s="107">
        <v>5.3417050518669242</v>
      </c>
      <c r="AA60" s="107">
        <v>15.041953238244853</v>
      </c>
      <c r="AB60" s="107">
        <v>5.9941998426797296</v>
      </c>
      <c r="AC60" s="107">
        <v>4.7418523976413534</v>
      </c>
      <c r="AD60" s="107">
        <v>7.5407943786539358</v>
      </c>
      <c r="AE60" s="107">
        <v>5.7336964124115779</v>
      </c>
      <c r="AF60" s="107">
        <v>8.9047072732995147</v>
      </c>
      <c r="AG60" s="107">
        <v>7.5997842108814142</v>
      </c>
      <c r="AH60" s="107">
        <v>8.2091234365297421</v>
      </c>
      <c r="AI60" s="107">
        <v>7.0561959646272827</v>
      </c>
      <c r="AJ60" s="107">
        <v>6.6528332425296846</v>
      </c>
      <c r="AK60" s="107">
        <v>6.5521592810079801</v>
      </c>
      <c r="AL60" s="107">
        <v>6.0800485428366242</v>
      </c>
      <c r="AM60" s="107">
        <v>6.478589994534544</v>
      </c>
      <c r="AN60" s="107">
        <v>8.7903904340721546</v>
      </c>
      <c r="AO60" s="107">
        <v>11.508104915308873</v>
      </c>
      <c r="AP60" s="107">
        <v>8.6707104706762479</v>
      </c>
      <c r="AQ60" s="107">
        <v>7.1940997238843831</v>
      </c>
      <c r="AR60" s="107">
        <v>9.6442462835564626</v>
      </c>
      <c r="AS60" s="80"/>
      <c r="AT60" s="60">
        <v>2021</v>
      </c>
      <c r="AU60" s="94"/>
      <c r="AV60" s="204">
        <v>-0.54186005993632058</v>
      </c>
      <c r="AW60" s="108">
        <v>-9.7002481863779284</v>
      </c>
      <c r="AX60" s="108">
        <v>9.0477533955651239</v>
      </c>
      <c r="AY60" s="108">
        <v>1.2523474450383763</v>
      </c>
      <c r="AZ60" s="108">
        <v>-2.7989419810125824</v>
      </c>
      <c r="BA60" s="108">
        <v>1.8070979662423579</v>
      </c>
      <c r="BB60" s="108">
        <v>-3.1710108608879368</v>
      </c>
      <c r="BC60" s="108">
        <v>1.3049230624181005</v>
      </c>
      <c r="BD60" s="108">
        <v>-0.60933922564832788</v>
      </c>
      <c r="BE60" s="108">
        <v>1.1529274719024594</v>
      </c>
      <c r="BF60" s="108">
        <v>0.40336272209759816</v>
      </c>
      <c r="BG60" s="108">
        <v>0.10067396152170449</v>
      </c>
      <c r="BH60" s="108">
        <v>0.47211073817135585</v>
      </c>
      <c r="BI60" s="108">
        <v>-0.39854145169791977</v>
      </c>
      <c r="BJ60" s="108">
        <v>-2.3118004395376106</v>
      </c>
      <c r="BK60" s="108">
        <v>-2.7177144812367189</v>
      </c>
      <c r="BL60" s="108">
        <v>2.8373944446326256</v>
      </c>
      <c r="BM60" s="108">
        <v>1.4766107467918648</v>
      </c>
      <c r="BN60" s="108">
        <v>-2.4501465596720795</v>
      </c>
      <c r="BO60" s="115"/>
      <c r="BP60" s="205">
        <v>-0.25496848903293989</v>
      </c>
      <c r="BQ60" s="206">
        <v>-4.844401291625859</v>
      </c>
      <c r="BR60" s="39"/>
      <c r="BS60" s="173">
        <v>-0.10143953188634791</v>
      </c>
      <c r="BT60" s="42">
        <v>-0.64487956003709712</v>
      </c>
      <c r="BU60" s="42">
        <v>1.5094180429460442</v>
      </c>
      <c r="BV60" s="42">
        <v>0.2641051091470723</v>
      </c>
      <c r="BW60" s="42">
        <v>-0.37117335925982453</v>
      </c>
      <c r="BX60" s="42">
        <v>0.31517154663622948</v>
      </c>
      <c r="BY60" s="42">
        <v>-0.35610500868412753</v>
      </c>
      <c r="BZ60" s="42">
        <v>0.17170527823009829</v>
      </c>
      <c r="CA60" s="42">
        <v>-7.4227075565319378E-2</v>
      </c>
      <c r="CB60" s="42">
        <v>0.1633922126996028</v>
      </c>
      <c r="CC60" s="42">
        <v>6.0630216840400264E-2</v>
      </c>
      <c r="CD60" s="42">
        <v>1.5365005214924565E-2</v>
      </c>
      <c r="CE60" s="42">
        <v>7.7649172509911324E-2</v>
      </c>
      <c r="CF60" s="42">
        <v>-6.1516696076482136E-2</v>
      </c>
      <c r="CG60" s="42">
        <v>-0.26299178140903889</v>
      </c>
      <c r="CH60" s="42">
        <v>-0.23615656107040073</v>
      </c>
      <c r="CI60" s="42">
        <v>0.32723897934644453</v>
      </c>
      <c r="CJ60" s="42">
        <v>0.20525302726754302</v>
      </c>
      <c r="CK60" s="42">
        <v>-0.25405267427166434</v>
      </c>
      <c r="CL60" s="80"/>
      <c r="CM60" s="63">
        <v>3.9336123293577274E-2</v>
      </c>
      <c r="CN60" s="64">
        <v>-0.50230999387537545</v>
      </c>
    </row>
    <row r="61" spans="1:92" ht="12" x14ac:dyDescent="0.3">
      <c r="A61" s="113" t="s">
        <v>251</v>
      </c>
      <c r="B61" s="98">
        <v>66</v>
      </c>
      <c r="C61" s="59">
        <v>70</v>
      </c>
      <c r="D61" s="59">
        <v>57</v>
      </c>
      <c r="E61" s="37">
        <v>64</v>
      </c>
      <c r="F61" s="37">
        <v>65</v>
      </c>
      <c r="G61" s="37">
        <v>71</v>
      </c>
      <c r="H61" s="37">
        <v>65</v>
      </c>
      <c r="I61" s="37">
        <v>68</v>
      </c>
      <c r="J61" s="37">
        <v>72</v>
      </c>
      <c r="K61" s="37">
        <v>71</v>
      </c>
      <c r="L61" s="37">
        <v>69</v>
      </c>
      <c r="M61" s="37">
        <v>72</v>
      </c>
      <c r="N61" s="37">
        <v>66</v>
      </c>
      <c r="O61" s="37">
        <v>66</v>
      </c>
      <c r="P61" s="37">
        <v>70</v>
      </c>
      <c r="Q61" s="37">
        <v>68</v>
      </c>
      <c r="R61" s="37">
        <v>71</v>
      </c>
      <c r="S61" s="37">
        <v>62</v>
      </c>
      <c r="T61" s="37">
        <v>70</v>
      </c>
      <c r="U61" s="37">
        <v>66</v>
      </c>
      <c r="V61" s="78"/>
      <c r="W61" s="60">
        <v>2021</v>
      </c>
      <c r="X61" s="94"/>
      <c r="Y61" s="184">
        <v>4.6717697174641408</v>
      </c>
      <c r="Z61" s="107">
        <v>4.7308243962758301</v>
      </c>
      <c r="AA61" s="107">
        <v>7.236041707778611</v>
      </c>
      <c r="AB61" s="107">
        <v>3.8702522757439888</v>
      </c>
      <c r="AC61" s="107">
        <v>4.2273156688206104</v>
      </c>
      <c r="AD61" s="107">
        <v>4.1563448633639082</v>
      </c>
      <c r="AE61" s="107">
        <v>5.0291447353461489</v>
      </c>
      <c r="AF61" s="107">
        <v>4.5635100412996552</v>
      </c>
      <c r="AG61" s="107">
        <v>3.9924655539695402</v>
      </c>
      <c r="AH61" s="107">
        <v>4.4585258497559623</v>
      </c>
      <c r="AI61" s="107">
        <v>4.453857048803866</v>
      </c>
      <c r="AJ61" s="107">
        <v>4.5974555740211889</v>
      </c>
      <c r="AK61" s="107">
        <v>5.3456711164718209</v>
      </c>
      <c r="AL61" s="107">
        <v>4.7006559016531284</v>
      </c>
      <c r="AM61" s="107">
        <v>4.6425612667102989</v>
      </c>
      <c r="AN61" s="107">
        <v>4.6805596689706235</v>
      </c>
      <c r="AO61" s="107">
        <v>4.7055992328881526</v>
      </c>
      <c r="AP61" s="107">
        <v>5.6334824065460873</v>
      </c>
      <c r="AQ61" s="107">
        <v>4.9261756083503485</v>
      </c>
      <c r="AR61" s="107">
        <v>4.5915173605282709</v>
      </c>
      <c r="AS61" s="80"/>
      <c r="AT61" s="60">
        <v>2021</v>
      </c>
      <c r="AU61" s="94"/>
      <c r="AV61" s="204">
        <v>-5.9054678811689243E-2</v>
      </c>
      <c r="AW61" s="108">
        <v>-2.5052173115027809</v>
      </c>
      <c r="AX61" s="108">
        <v>3.3657894320346222</v>
      </c>
      <c r="AY61" s="108">
        <v>-0.3570633930766216</v>
      </c>
      <c r="AZ61" s="108">
        <v>7.0970805456702202E-2</v>
      </c>
      <c r="BA61" s="108">
        <v>-0.87279987198224074</v>
      </c>
      <c r="BB61" s="108">
        <v>0.46563469404649371</v>
      </c>
      <c r="BC61" s="108">
        <v>0.57104448733011504</v>
      </c>
      <c r="BD61" s="108">
        <v>-0.46606029578642216</v>
      </c>
      <c r="BE61" s="108">
        <v>4.6688009520963192E-3</v>
      </c>
      <c r="BF61" s="108">
        <v>-0.14359852521732286</v>
      </c>
      <c r="BG61" s="108">
        <v>-0.74821554245063204</v>
      </c>
      <c r="BH61" s="108">
        <v>0.64501521481869251</v>
      </c>
      <c r="BI61" s="108">
        <v>5.8094634942829515E-2</v>
      </c>
      <c r="BJ61" s="108">
        <v>-3.7998402260324582E-2</v>
      </c>
      <c r="BK61" s="108">
        <v>-2.5039563917529151E-2</v>
      </c>
      <c r="BL61" s="108">
        <v>-0.92788317365793471</v>
      </c>
      <c r="BM61" s="108">
        <v>0.70730679819573883</v>
      </c>
      <c r="BN61" s="108">
        <v>0.33465824782207765</v>
      </c>
      <c r="BO61" s="115"/>
      <c r="BP61" s="205">
        <v>4.2238082597826293E-3</v>
      </c>
      <c r="BQ61" s="206">
        <v>8.0252356935869962E-2</v>
      </c>
      <c r="BR61" s="39"/>
      <c r="BS61" s="173">
        <v>-1.2482957274461026E-2</v>
      </c>
      <c r="BT61" s="42">
        <v>-0.34621377441892276</v>
      </c>
      <c r="BU61" s="42">
        <v>0.8696563407840403</v>
      </c>
      <c r="BV61" s="42">
        <v>-8.4465751093586894E-2</v>
      </c>
      <c r="BW61" s="42">
        <v>1.7075292784839435E-2</v>
      </c>
      <c r="BX61" s="42">
        <v>-0.17354837013299185</v>
      </c>
      <c r="BY61" s="42">
        <v>0.10203433099357984</v>
      </c>
      <c r="BZ61" s="42">
        <v>0.1430305357956938</v>
      </c>
      <c r="CA61" s="42">
        <v>-0.10453237493552536</v>
      </c>
      <c r="CB61" s="42">
        <v>1.0482601711139239E-3</v>
      </c>
      <c r="CC61" s="42">
        <v>-3.1234347544053298E-2</v>
      </c>
      <c r="CD61" s="42">
        <v>-0.13996662461054266</v>
      </c>
      <c r="CE61" s="42">
        <v>0.13721813047235676</v>
      </c>
      <c r="CF61" s="42">
        <v>1.2513488052252386E-2</v>
      </c>
      <c r="CG61" s="42">
        <v>-8.1183458705230693E-3</v>
      </c>
      <c r="CH61" s="42">
        <v>-5.3212274735433551E-3</v>
      </c>
      <c r="CI61" s="42">
        <v>-0.16470863077156994</v>
      </c>
      <c r="CJ61" s="42">
        <v>0.14358132036478466</v>
      </c>
      <c r="CK61" s="42">
        <v>7.2886198950051329E-2</v>
      </c>
      <c r="CL61" s="80"/>
      <c r="CM61" s="63">
        <v>2.2550078644368012E-2</v>
      </c>
      <c r="CN61" s="64">
        <v>1.7478395622713361E-2</v>
      </c>
    </row>
    <row r="62" spans="1:92" ht="12" x14ac:dyDescent="0.3">
      <c r="A62" s="35" t="s">
        <v>13</v>
      </c>
      <c r="B62" s="98">
        <v>67</v>
      </c>
      <c r="C62" s="59">
        <v>62</v>
      </c>
      <c r="D62" s="59">
        <v>23</v>
      </c>
      <c r="E62" s="37">
        <v>55</v>
      </c>
      <c r="F62" s="37">
        <v>60</v>
      </c>
      <c r="G62" s="37">
        <v>67</v>
      </c>
      <c r="H62" s="37">
        <v>59</v>
      </c>
      <c r="I62" s="37">
        <v>50</v>
      </c>
      <c r="J62" s="37">
        <v>63</v>
      </c>
      <c r="K62" s="37">
        <v>60</v>
      </c>
      <c r="L62" s="37">
        <v>61</v>
      </c>
      <c r="M62" s="37">
        <v>66</v>
      </c>
      <c r="N62" s="37">
        <v>71</v>
      </c>
      <c r="O62" s="37">
        <v>67</v>
      </c>
      <c r="P62" s="37">
        <v>55</v>
      </c>
      <c r="Q62" s="37">
        <v>65</v>
      </c>
      <c r="R62" s="37">
        <v>66</v>
      </c>
      <c r="S62" s="37">
        <v>58</v>
      </c>
      <c r="T62" s="37">
        <v>65</v>
      </c>
      <c r="U62" s="37">
        <v>58</v>
      </c>
      <c r="V62" s="78"/>
      <c r="W62" s="60">
        <v>2021</v>
      </c>
      <c r="X62" s="94"/>
      <c r="Y62" s="184">
        <v>4.6285866763863259</v>
      </c>
      <c r="Z62" s="107">
        <v>5.7888759103705558</v>
      </c>
      <c r="AA62" s="107">
        <v>20.211560879146127</v>
      </c>
      <c r="AB62" s="107">
        <v>5.0761769469171734</v>
      </c>
      <c r="AC62" s="107">
        <v>4.6950412016800955</v>
      </c>
      <c r="AD62" s="107">
        <v>4.5971837272027791</v>
      </c>
      <c r="AE62" s="107">
        <v>5.988665748138108</v>
      </c>
      <c r="AF62" s="107">
        <v>7.8760907162468294</v>
      </c>
      <c r="AG62" s="107">
        <v>5.7220137797117125</v>
      </c>
      <c r="AH62" s="107">
        <v>6.048458705181087</v>
      </c>
      <c r="AI62" s="107">
        <v>5.8706985041640039</v>
      </c>
      <c r="AJ62" s="107">
        <v>5.4159204026837608</v>
      </c>
      <c r="AK62" s="107">
        <v>4.7185873113609462</v>
      </c>
      <c r="AL62" s="107">
        <v>4.684416832398612</v>
      </c>
      <c r="AM62" s="107">
        <v>7.0785608762365477</v>
      </c>
      <c r="AN62" s="107">
        <v>5.0748555778035538</v>
      </c>
      <c r="AO62" s="107">
        <v>5.6699186800241819</v>
      </c>
      <c r="AP62" s="107">
        <v>7.0051039593039643</v>
      </c>
      <c r="AQ62" s="107">
        <v>5.3946449317540903</v>
      </c>
      <c r="AR62" s="107">
        <v>6.4987585367127805</v>
      </c>
      <c r="AS62" s="80"/>
      <c r="AT62" s="60">
        <v>2021</v>
      </c>
      <c r="AU62" s="94"/>
      <c r="AV62" s="204">
        <v>-1.1602892339842299</v>
      </c>
      <c r="AW62" s="108">
        <v>-14.42268496877557</v>
      </c>
      <c r="AX62" s="108">
        <v>15.135383932228955</v>
      </c>
      <c r="AY62" s="108">
        <v>0.38113574523707783</v>
      </c>
      <c r="AZ62" s="108">
        <v>9.7857474477316408E-2</v>
      </c>
      <c r="BA62" s="108">
        <v>-1.3914820209353289</v>
      </c>
      <c r="BB62" s="108">
        <v>-1.8874249681087214</v>
      </c>
      <c r="BC62" s="108">
        <v>2.1540769365351169</v>
      </c>
      <c r="BD62" s="108">
        <v>-0.32644492546937443</v>
      </c>
      <c r="BE62" s="108">
        <v>0.17776020101708312</v>
      </c>
      <c r="BF62" s="108">
        <v>0.454778101480243</v>
      </c>
      <c r="BG62" s="108">
        <v>0.69733309132281462</v>
      </c>
      <c r="BH62" s="108">
        <v>3.4170478962334272E-2</v>
      </c>
      <c r="BI62" s="108">
        <v>-2.3941440438379358</v>
      </c>
      <c r="BJ62" s="108">
        <v>2.0037052984329939</v>
      </c>
      <c r="BK62" s="108">
        <v>-0.59506310222062808</v>
      </c>
      <c r="BL62" s="108">
        <v>-1.3351852792797825</v>
      </c>
      <c r="BM62" s="108">
        <v>1.610459027549874</v>
      </c>
      <c r="BN62" s="108">
        <v>-1.1041136049586902</v>
      </c>
      <c r="BO62" s="115"/>
      <c r="BP62" s="205">
        <v>-9.8430097911918563E-2</v>
      </c>
      <c r="BQ62" s="206">
        <v>-1.8701718603264545</v>
      </c>
      <c r="BR62" s="39"/>
      <c r="BS62" s="173">
        <v>-0.20043429017119108</v>
      </c>
      <c r="BT62" s="42">
        <v>-0.71358590536451838</v>
      </c>
      <c r="BU62" s="42">
        <v>2.9816501848740447</v>
      </c>
      <c r="BV62" s="42">
        <v>8.1178360075027767E-2</v>
      </c>
      <c r="BW62" s="42">
        <v>2.1286396255661311E-2</v>
      </c>
      <c r="BX62" s="42">
        <v>-0.23235259395933805</v>
      </c>
      <c r="BY62" s="42">
        <v>-0.23963982083336521</v>
      </c>
      <c r="BZ62" s="42">
        <v>0.3764543427303042</v>
      </c>
      <c r="CA62" s="42">
        <v>-5.3971588694115225E-2</v>
      </c>
      <c r="CB62" s="42">
        <v>3.0279225017431965E-2</v>
      </c>
      <c r="CC62" s="42">
        <v>8.3970602901565217E-2</v>
      </c>
      <c r="CD62" s="42">
        <v>0.14778429332945597</v>
      </c>
      <c r="CE62" s="42">
        <v>7.2945000807789206E-3</v>
      </c>
      <c r="CF62" s="42">
        <v>-0.33822468799771466</v>
      </c>
      <c r="CG62" s="42">
        <v>0.3948300139213452</v>
      </c>
      <c r="CH62" s="42">
        <v>-0.10495090596574308</v>
      </c>
      <c r="CI62" s="42">
        <v>-0.19060177936494871</v>
      </c>
      <c r="CJ62" s="42">
        <v>0.2985291984779852</v>
      </c>
      <c r="CK62" s="42">
        <v>-0.16989608072393103</v>
      </c>
      <c r="CL62" s="80"/>
      <c r="CM62" s="63">
        <v>0.11471576129414396</v>
      </c>
      <c r="CN62" s="64">
        <v>-0.28777371089593207</v>
      </c>
    </row>
    <row r="63" spans="1:92" ht="12" x14ac:dyDescent="0.3">
      <c r="A63" s="35" t="s">
        <v>6</v>
      </c>
      <c r="B63" s="98">
        <v>68</v>
      </c>
      <c r="C63" s="59">
        <v>71</v>
      </c>
      <c r="D63" s="59">
        <v>55</v>
      </c>
      <c r="E63" s="37">
        <v>68</v>
      </c>
      <c r="F63" s="37">
        <v>66</v>
      </c>
      <c r="G63" s="37">
        <v>74</v>
      </c>
      <c r="H63" s="37">
        <v>73</v>
      </c>
      <c r="I63" s="37">
        <v>72</v>
      </c>
      <c r="J63" s="37">
        <v>75</v>
      </c>
      <c r="K63" s="37">
        <v>76</v>
      </c>
      <c r="L63" s="37">
        <v>75</v>
      </c>
      <c r="M63" s="37">
        <v>75</v>
      </c>
      <c r="N63" s="37">
        <v>76</v>
      </c>
      <c r="O63" s="37">
        <v>74</v>
      </c>
      <c r="P63" s="37">
        <v>75</v>
      </c>
      <c r="Q63" s="37">
        <v>75</v>
      </c>
      <c r="R63" s="37">
        <v>74</v>
      </c>
      <c r="S63" s="37">
        <v>75</v>
      </c>
      <c r="T63" s="37">
        <v>75</v>
      </c>
      <c r="U63" s="37">
        <v>74</v>
      </c>
      <c r="V63" s="78"/>
      <c r="W63" s="60">
        <v>2021</v>
      </c>
      <c r="X63" s="94"/>
      <c r="Y63" s="184">
        <v>4.6125886063598172</v>
      </c>
      <c r="Z63" s="107">
        <v>4.7044302794801851</v>
      </c>
      <c r="AA63" s="107">
        <v>7.9704371086372436</v>
      </c>
      <c r="AB63" s="107">
        <v>2.9669125848542097</v>
      </c>
      <c r="AC63" s="107">
        <v>3.6166106920544108</v>
      </c>
      <c r="AD63" s="107">
        <v>3.3512722797444257</v>
      </c>
      <c r="AE63" s="107">
        <v>3.2718786300204719</v>
      </c>
      <c r="AF63" s="107">
        <v>3.3740204388806805</v>
      </c>
      <c r="AG63" s="107">
        <v>3.1569116718328654</v>
      </c>
      <c r="AH63" s="107">
        <v>3.1146260897429863</v>
      </c>
      <c r="AI63" s="107">
        <v>3.2424268173462654</v>
      </c>
      <c r="AJ63" s="107">
        <v>3.1455310286406148</v>
      </c>
      <c r="AK63" s="107">
        <v>3.4834888286898296</v>
      </c>
      <c r="AL63" s="107">
        <v>3.2424314239054786</v>
      </c>
      <c r="AM63" s="107">
        <v>3.0188744173872131</v>
      </c>
      <c r="AN63" s="107">
        <v>2.8482099055991865</v>
      </c>
      <c r="AO63" s="107">
        <v>3.1390536092221968</v>
      </c>
      <c r="AP63" s="107">
        <v>2.8183060084783009</v>
      </c>
      <c r="AQ63" s="107">
        <v>2.6499761794930068</v>
      </c>
      <c r="AR63" s="107">
        <v>2.8511383616351291</v>
      </c>
      <c r="AS63" s="80"/>
      <c r="AT63" s="60">
        <v>2021</v>
      </c>
      <c r="AU63" s="94"/>
      <c r="AV63" s="204">
        <v>-9.184167312036795E-2</v>
      </c>
      <c r="AW63" s="108">
        <v>-3.2660068291570585</v>
      </c>
      <c r="AX63" s="108">
        <v>5.0035245237830335</v>
      </c>
      <c r="AY63" s="108">
        <v>-0.64969810720020105</v>
      </c>
      <c r="AZ63" s="108">
        <v>0.26533841230998512</v>
      </c>
      <c r="BA63" s="108">
        <v>7.9393649723953796E-2</v>
      </c>
      <c r="BB63" s="108">
        <v>-0.10214180886020863</v>
      </c>
      <c r="BC63" s="108">
        <v>0.21710876704781512</v>
      </c>
      <c r="BD63" s="108">
        <v>4.2285582089879092E-2</v>
      </c>
      <c r="BE63" s="108">
        <v>-0.1278007276032791</v>
      </c>
      <c r="BF63" s="108">
        <v>9.6895788705650521E-2</v>
      </c>
      <c r="BG63" s="108">
        <v>-0.33795780004921472</v>
      </c>
      <c r="BH63" s="108">
        <v>0.241057404784351</v>
      </c>
      <c r="BI63" s="108">
        <v>0.22355700651826549</v>
      </c>
      <c r="BJ63" s="108">
        <v>0.17066451178802655</v>
      </c>
      <c r="BK63" s="108">
        <v>-0.29084370362301026</v>
      </c>
      <c r="BL63" s="108">
        <v>0.32074760074389586</v>
      </c>
      <c r="BM63" s="108">
        <v>0.16832982898529414</v>
      </c>
      <c r="BN63" s="108">
        <v>-0.20116218214212234</v>
      </c>
      <c r="BO63" s="115"/>
      <c r="BP63" s="205">
        <v>9.2707907617088817E-2</v>
      </c>
      <c r="BQ63" s="206">
        <v>1.761450244724688</v>
      </c>
      <c r="BR63" s="39"/>
      <c r="BS63" s="173">
        <v>-1.9522379473017937E-2</v>
      </c>
      <c r="BT63" s="42">
        <v>-0.40976508372643927</v>
      </c>
      <c r="BU63" s="42">
        <v>1.6864415046555545</v>
      </c>
      <c r="BV63" s="42">
        <v>-0.17964280994566795</v>
      </c>
      <c r="BW63" s="42">
        <v>7.9175426572686725E-2</v>
      </c>
      <c r="BX63" s="42">
        <v>2.426546296537202E-2</v>
      </c>
      <c r="BY63" s="42">
        <v>-3.0273026115423818E-2</v>
      </c>
      <c r="BZ63" s="42">
        <v>6.8772518719779185E-2</v>
      </c>
      <c r="CA63" s="42">
        <v>1.3576455366226092E-2</v>
      </c>
      <c r="CB63" s="42">
        <v>-3.9415146371098775E-2</v>
      </c>
      <c r="CC63" s="42">
        <v>3.0804270510574217E-2</v>
      </c>
      <c r="CD63" s="42">
        <v>-9.7017047181495841E-2</v>
      </c>
      <c r="CE63" s="42">
        <v>7.4344642420840934E-2</v>
      </c>
      <c r="CF63" s="42">
        <v>7.4053099138768008E-2</v>
      </c>
      <c r="CG63" s="42">
        <v>5.9919920737767196E-2</v>
      </c>
      <c r="CH63" s="42">
        <v>-9.265330887263068E-2</v>
      </c>
      <c r="CI63" s="42">
        <v>0.11380864951463465</v>
      </c>
      <c r="CJ63" s="42">
        <v>6.3521261167524434E-2</v>
      </c>
      <c r="CK63" s="42">
        <v>-7.0555040347728193E-2</v>
      </c>
      <c r="CL63" s="80"/>
      <c r="CM63" s="63">
        <v>7.104417735453819E-2</v>
      </c>
      <c r="CN63" s="64">
        <v>0.6178059502221056</v>
      </c>
    </row>
    <row r="64" spans="1:92" ht="12" x14ac:dyDescent="0.3">
      <c r="A64" s="35" t="s">
        <v>24</v>
      </c>
      <c r="B64" s="98">
        <v>69</v>
      </c>
      <c r="C64" s="36"/>
      <c r="D64" s="59"/>
      <c r="E64" s="37">
        <v>48</v>
      </c>
      <c r="F64" s="37">
        <v>28</v>
      </c>
      <c r="G64" s="37">
        <v>43</v>
      </c>
      <c r="H64" s="37" t="s">
        <v>270</v>
      </c>
      <c r="I64" s="37">
        <v>36</v>
      </c>
      <c r="J64" s="37">
        <v>58</v>
      </c>
      <c r="K64" s="37">
        <v>54</v>
      </c>
      <c r="L64" s="37">
        <v>18</v>
      </c>
      <c r="M64" s="37">
        <v>29</v>
      </c>
      <c r="N64" s="37">
        <v>34</v>
      </c>
      <c r="O64" s="37">
        <v>51</v>
      </c>
      <c r="P64" s="37">
        <v>40</v>
      </c>
      <c r="Q64" s="37">
        <v>18</v>
      </c>
      <c r="R64" s="37">
        <v>35</v>
      </c>
      <c r="S64" s="37">
        <v>26</v>
      </c>
      <c r="T64" s="37">
        <v>51</v>
      </c>
      <c r="U64" s="37">
        <v>43</v>
      </c>
      <c r="V64" s="78"/>
      <c r="W64" s="60">
        <v>2012</v>
      </c>
      <c r="X64" s="94"/>
      <c r="Y64" s="184">
        <v>4.5616849193892026</v>
      </c>
      <c r="Z64" s="107"/>
      <c r="AA64" s="107"/>
      <c r="AB64" s="107">
        <v>6.1517415460409843</v>
      </c>
      <c r="AC64" s="107">
        <v>9.3235708208870616</v>
      </c>
      <c r="AD64" s="107">
        <v>8.0397629617964945</v>
      </c>
      <c r="AE64" s="107" t="s">
        <v>270</v>
      </c>
      <c r="AF64" s="107">
        <v>9.2652176660148911</v>
      </c>
      <c r="AG64" s="107">
        <v>6.5797392167663089</v>
      </c>
      <c r="AH64" s="107">
        <v>7.2233377637049205</v>
      </c>
      <c r="AI64" s="107">
        <v>13.492087979899367</v>
      </c>
      <c r="AJ64" s="107">
        <v>12.208986506210355</v>
      </c>
      <c r="AK64" s="107">
        <v>11.996864480546009</v>
      </c>
      <c r="AL64" s="107">
        <v>7.3096377630866449</v>
      </c>
      <c r="AM64" s="107">
        <v>10.13909107761843</v>
      </c>
      <c r="AN64" s="107">
        <v>17.238330021575667</v>
      </c>
      <c r="AO64" s="107">
        <v>12.991370910832766</v>
      </c>
      <c r="AP64" s="107">
        <v>15.928421817649223</v>
      </c>
      <c r="AQ64" s="107">
        <v>8.6001070698843662</v>
      </c>
      <c r="AR64" s="107">
        <v>9.993934680331737</v>
      </c>
      <c r="AS64" s="80"/>
      <c r="AT64" s="60">
        <v>2007</v>
      </c>
      <c r="AU64" s="94"/>
      <c r="AV64" s="204">
        <v>4.5616849193892026</v>
      </c>
      <c r="AW64" s="108">
        <v>0</v>
      </c>
      <c r="AX64" s="108">
        <v>-6.1517415460409843</v>
      </c>
      <c r="AY64" s="108">
        <v>-3.1718292748460772</v>
      </c>
      <c r="AZ64" s="108">
        <v>1.283807859090567</v>
      </c>
      <c r="BA64" s="108"/>
      <c r="BB64" s="108"/>
      <c r="BC64" s="108">
        <v>2.6854784492485821</v>
      </c>
      <c r="BD64" s="108">
        <v>-0.64359854693861163</v>
      </c>
      <c r="BE64" s="108">
        <v>-6.2687502161944462</v>
      </c>
      <c r="BF64" s="108">
        <v>1.2831014736890118</v>
      </c>
      <c r="BG64" s="108">
        <v>0.21212202566434613</v>
      </c>
      <c r="BH64" s="108">
        <v>4.6872267174593638</v>
      </c>
      <c r="BI64" s="108">
        <v>-2.8294533145317846</v>
      </c>
      <c r="BJ64" s="108">
        <v>-7.0992389439572374</v>
      </c>
      <c r="BK64" s="108">
        <v>4.2469591107429014</v>
      </c>
      <c r="BL64" s="108">
        <v>-2.9370509068164576</v>
      </c>
      <c r="BM64" s="108">
        <v>7.3283147477648569</v>
      </c>
      <c r="BN64" s="108">
        <v>-1.3938276104473708</v>
      </c>
      <c r="BO64" s="115"/>
      <c r="BP64" s="205">
        <v>-0.2474585327484787</v>
      </c>
      <c r="BQ64" s="206">
        <v>-5.4322497609425344</v>
      </c>
      <c r="BR64" s="39"/>
      <c r="BS64" s="173" t="e">
        <v>#DIV/0!</v>
      </c>
      <c r="BT64" s="42" t="e">
        <v>#DIV/0!</v>
      </c>
      <c r="BU64" s="42">
        <v>-1</v>
      </c>
      <c r="BV64" s="42">
        <v>-0.34019468889970883</v>
      </c>
      <c r="BW64" s="42">
        <v>0.15968230222594748</v>
      </c>
      <c r="BX64" s="42" t="e">
        <v>#VALUE!</v>
      </c>
      <c r="BY64" s="42" t="e">
        <v>#VALUE!</v>
      </c>
      <c r="BZ64" s="42">
        <v>0.40814359973500469</v>
      </c>
      <c r="CA64" s="42">
        <v>-8.9099882629398719E-2</v>
      </c>
      <c r="CB64" s="42">
        <v>-0.46462417273988177</v>
      </c>
      <c r="CC64" s="42">
        <v>0.10509483920195462</v>
      </c>
      <c r="CD64" s="42">
        <v>1.7681455517674749E-2</v>
      </c>
      <c r="CE64" s="42">
        <v>0.6412392610109432</v>
      </c>
      <c r="CF64" s="42">
        <v>-0.27906380294557875</v>
      </c>
      <c r="CG64" s="42">
        <v>-0.41182869425702828</v>
      </c>
      <c r="CH64" s="42">
        <v>0.32690615485403507</v>
      </c>
      <c r="CI64" s="42">
        <v>-0.18439057807736525</v>
      </c>
      <c r="CJ64" s="42">
        <v>0.85211901296286885</v>
      </c>
      <c r="CK64" s="42">
        <v>-0.139467352452328</v>
      </c>
      <c r="CL64" s="80"/>
      <c r="CM64" s="63" t="e">
        <v>#DIV/0!</v>
      </c>
      <c r="CN64" s="64">
        <v>-0.54355465937087932</v>
      </c>
    </row>
    <row r="65" spans="1:92" ht="12" x14ac:dyDescent="0.3">
      <c r="A65" s="113" t="s">
        <v>1</v>
      </c>
      <c r="B65" s="98">
        <v>70</v>
      </c>
      <c r="C65" s="59">
        <v>61</v>
      </c>
      <c r="D65" s="59">
        <v>53</v>
      </c>
      <c r="E65" s="37">
        <v>65</v>
      </c>
      <c r="F65" s="37">
        <v>67</v>
      </c>
      <c r="G65" s="37">
        <v>70</v>
      </c>
      <c r="H65" s="37">
        <v>64</v>
      </c>
      <c r="I65" s="37">
        <v>67</v>
      </c>
      <c r="J65" s="37">
        <v>65</v>
      </c>
      <c r="K65" s="37">
        <v>73</v>
      </c>
      <c r="L65" s="37">
        <v>73</v>
      </c>
      <c r="M65" s="37">
        <v>63</v>
      </c>
      <c r="N65" s="37">
        <v>74</v>
      </c>
      <c r="O65" s="37">
        <v>64</v>
      </c>
      <c r="P65" s="37">
        <v>73</v>
      </c>
      <c r="Q65" s="37">
        <v>69</v>
      </c>
      <c r="R65" s="37">
        <v>70</v>
      </c>
      <c r="S65" s="37">
        <v>69</v>
      </c>
      <c r="T65" s="37">
        <v>69</v>
      </c>
      <c r="U65" s="37">
        <v>60</v>
      </c>
      <c r="V65" s="78"/>
      <c r="W65" s="60">
        <v>2021</v>
      </c>
      <c r="X65" s="94"/>
      <c r="Y65" s="184">
        <v>4.1630781851367109</v>
      </c>
      <c r="Z65" s="107">
        <v>5.8276679613172604</v>
      </c>
      <c r="AA65" s="107">
        <v>8.2823837607004247</v>
      </c>
      <c r="AB65" s="107">
        <v>3.1953463193688814</v>
      </c>
      <c r="AC65" s="107">
        <v>3.2407270559144301</v>
      </c>
      <c r="AD65" s="107">
        <v>4.2640540410027166</v>
      </c>
      <c r="AE65" s="107">
        <v>5.1666383066080996</v>
      </c>
      <c r="AF65" s="107">
        <v>4.5685269251578378</v>
      </c>
      <c r="AG65" s="107">
        <v>4.9476688871515915</v>
      </c>
      <c r="AH65" s="107">
        <v>4.3344639994165606</v>
      </c>
      <c r="AI65" s="107">
        <v>3.700203908011058</v>
      </c>
      <c r="AJ65" s="107">
        <v>6.207058003936722</v>
      </c>
      <c r="AK65" s="107">
        <v>4.2792402205741542</v>
      </c>
      <c r="AL65" s="107">
        <v>5.0249850943015097</v>
      </c>
      <c r="AM65" s="107">
        <v>3.7228712080017301</v>
      </c>
      <c r="AN65" s="107">
        <v>4.6573139272494304</v>
      </c>
      <c r="AO65" s="107">
        <v>4.8015743503436097</v>
      </c>
      <c r="AP65" s="107">
        <v>4.4100701709674901</v>
      </c>
      <c r="AQ65" s="107">
        <v>5.1174081175036603</v>
      </c>
      <c r="AR65" s="107">
        <v>6.2422736674970798</v>
      </c>
      <c r="AS65" s="80"/>
      <c r="AT65" s="60">
        <v>2021</v>
      </c>
      <c r="AU65" s="94"/>
      <c r="AV65" s="204">
        <v>-1.6645897761805495</v>
      </c>
      <c r="AW65" s="108">
        <v>-2.4547157993831643</v>
      </c>
      <c r="AX65" s="108">
        <v>5.0870374413315433</v>
      </c>
      <c r="AY65" s="108">
        <v>-4.538073654554875E-2</v>
      </c>
      <c r="AZ65" s="108">
        <v>-1.0233269850882865</v>
      </c>
      <c r="BA65" s="108">
        <v>-0.90258426560538307</v>
      </c>
      <c r="BB65" s="108">
        <v>0.59811138145026188</v>
      </c>
      <c r="BC65" s="108">
        <v>-0.37914196199375372</v>
      </c>
      <c r="BD65" s="108">
        <v>0.6132048877350309</v>
      </c>
      <c r="BE65" s="108">
        <v>0.63426009140550255</v>
      </c>
      <c r="BF65" s="108">
        <v>-2.506854095925664</v>
      </c>
      <c r="BG65" s="108">
        <v>1.9278177833625678</v>
      </c>
      <c r="BH65" s="108">
        <v>-0.74574487372735554</v>
      </c>
      <c r="BI65" s="108">
        <v>1.3021138862997796</v>
      </c>
      <c r="BJ65" s="108">
        <v>-0.93444271924770028</v>
      </c>
      <c r="BK65" s="108">
        <v>-0.1442604230941793</v>
      </c>
      <c r="BL65" s="108">
        <v>0.39150417937611959</v>
      </c>
      <c r="BM65" s="108">
        <v>-0.70733794653617021</v>
      </c>
      <c r="BN65" s="108">
        <v>-1.1248655499934195</v>
      </c>
      <c r="BO65" s="115"/>
      <c r="BP65" s="205">
        <v>-0.10943134117686153</v>
      </c>
      <c r="BQ65" s="206">
        <v>-2.0791954823603689</v>
      </c>
      <c r="BR65" s="39"/>
      <c r="BS65" s="173">
        <v>-0.28563565859100404</v>
      </c>
      <c r="BT65" s="42">
        <v>-0.29637793542369906</v>
      </c>
      <c r="BU65" s="42">
        <v>1.592014427511661</v>
      </c>
      <c r="BV65" s="42">
        <v>-1.4003257837690297E-2</v>
      </c>
      <c r="BW65" s="42">
        <v>-0.23998921572008158</v>
      </c>
      <c r="BX65" s="42">
        <v>-0.17469468773360486</v>
      </c>
      <c r="BY65" s="42">
        <v>0.13091996419165186</v>
      </c>
      <c r="BZ65" s="42">
        <v>-7.6630423466358621E-2</v>
      </c>
      <c r="CA65" s="42">
        <v>0.14147190698032586</v>
      </c>
      <c r="CB65" s="42">
        <v>0.17141219975264321</v>
      </c>
      <c r="CC65" s="42">
        <v>-0.40387154338427866</v>
      </c>
      <c r="CD65" s="42">
        <v>0.45050468868137261</v>
      </c>
      <c r="CE65" s="42">
        <v>-0.14840738026726752</v>
      </c>
      <c r="CF65" s="42">
        <v>0.34976065878967</v>
      </c>
      <c r="CG65" s="42">
        <v>-0.20063983958229203</v>
      </c>
      <c r="CH65" s="42">
        <v>-3.0044400558715822E-2</v>
      </c>
      <c r="CI65" s="42">
        <v>8.8775045339070102E-2</v>
      </c>
      <c r="CJ65" s="42">
        <v>-0.13822191435480413</v>
      </c>
      <c r="CK65" s="42">
        <v>-0.18020125516932817</v>
      </c>
      <c r="CL65" s="80"/>
      <c r="CM65" s="63">
        <v>3.8744283113540522E-2</v>
      </c>
      <c r="CN65" s="64">
        <v>-0.33308303882710888</v>
      </c>
    </row>
    <row r="66" spans="1:92" ht="12" x14ac:dyDescent="0.3">
      <c r="A66" s="35" t="s">
        <v>28</v>
      </c>
      <c r="B66" s="98">
        <v>71</v>
      </c>
      <c r="C66" s="59">
        <v>60</v>
      </c>
      <c r="D66" s="59">
        <v>54</v>
      </c>
      <c r="E66" s="37">
        <v>38</v>
      </c>
      <c r="F66" s="37">
        <v>42</v>
      </c>
      <c r="G66" s="37">
        <v>51</v>
      </c>
      <c r="H66" s="37">
        <v>67</v>
      </c>
      <c r="I66" s="37">
        <v>62</v>
      </c>
      <c r="J66" s="37">
        <v>56</v>
      </c>
      <c r="K66" s="37">
        <v>58</v>
      </c>
      <c r="L66" s="37">
        <v>62</v>
      </c>
      <c r="M66" s="37">
        <v>47</v>
      </c>
      <c r="N66" s="37">
        <v>58</v>
      </c>
      <c r="O66" s="37">
        <v>50</v>
      </c>
      <c r="P66" s="37">
        <v>61</v>
      </c>
      <c r="Q66" s="37">
        <v>59</v>
      </c>
      <c r="R66" s="37">
        <v>50</v>
      </c>
      <c r="S66" s="37">
        <v>42</v>
      </c>
      <c r="T66" s="37">
        <v>42</v>
      </c>
      <c r="U66" s="37">
        <v>26</v>
      </c>
      <c r="V66" s="78"/>
      <c r="W66" s="60">
        <v>2003</v>
      </c>
      <c r="X66" s="94"/>
      <c r="Y66" s="184">
        <v>4.1232502735070096</v>
      </c>
      <c r="Z66" s="107">
        <v>5.8556507753452394</v>
      </c>
      <c r="AA66" s="107">
        <v>8.2686671078326093</v>
      </c>
      <c r="AB66" s="107">
        <v>7.1071257285110452</v>
      </c>
      <c r="AC66" s="107">
        <v>7.1444152692012102</v>
      </c>
      <c r="AD66" s="107">
        <v>7.300183994853839</v>
      </c>
      <c r="AE66" s="107">
        <v>4.9475431513692669</v>
      </c>
      <c r="AF66" s="107">
        <v>4.8460938216500402</v>
      </c>
      <c r="AG66" s="107">
        <v>6.8234446543290659</v>
      </c>
      <c r="AH66" s="107">
        <v>6.3090967572963725</v>
      </c>
      <c r="AI66" s="107">
        <v>5.8467380269603222</v>
      </c>
      <c r="AJ66" s="107">
        <v>8.7737307438086543</v>
      </c>
      <c r="AK66" s="107">
        <v>7.1519310327309791</v>
      </c>
      <c r="AL66" s="107">
        <v>7.6526228978683735</v>
      </c>
      <c r="AM66" s="107">
        <v>6.0063347655939854</v>
      </c>
      <c r="AN66" s="107">
        <v>6.2994993070020042</v>
      </c>
      <c r="AO66" s="107">
        <v>9.4608139861354665</v>
      </c>
      <c r="AP66" s="107">
        <v>10.111314236811094</v>
      </c>
      <c r="AQ66" s="107">
        <v>9.9573107343646026</v>
      </c>
      <c r="AR66" s="107">
        <v>15.378105457021224</v>
      </c>
      <c r="AS66" s="80"/>
      <c r="AT66" s="60">
        <v>2003</v>
      </c>
      <c r="AU66" s="94"/>
      <c r="AV66" s="204">
        <v>-1.7324005018382298</v>
      </c>
      <c r="AW66" s="108">
        <v>-2.4130163324873699</v>
      </c>
      <c r="AX66" s="108">
        <v>1.1615413793215641</v>
      </c>
      <c r="AY66" s="108">
        <v>-3.7289540690164991E-2</v>
      </c>
      <c r="AZ66" s="108">
        <v>-0.15576872565262878</v>
      </c>
      <c r="BA66" s="108">
        <v>2.352640843484572</v>
      </c>
      <c r="BB66" s="108">
        <v>0.10144932971922671</v>
      </c>
      <c r="BC66" s="108">
        <v>-1.9773508326790257</v>
      </c>
      <c r="BD66" s="108">
        <v>0.51434789703269335</v>
      </c>
      <c r="BE66" s="108">
        <v>0.46235873033605035</v>
      </c>
      <c r="BF66" s="108">
        <v>-2.9269927168483321</v>
      </c>
      <c r="BG66" s="108">
        <v>1.6217997110776752</v>
      </c>
      <c r="BH66" s="108">
        <v>-0.50069186513739439</v>
      </c>
      <c r="BI66" s="108">
        <v>1.6462881322743881</v>
      </c>
      <c r="BJ66" s="108">
        <v>-0.29316454140801884</v>
      </c>
      <c r="BK66" s="108">
        <v>-3.1613146791334623</v>
      </c>
      <c r="BL66" s="108">
        <v>-0.650500250675627</v>
      </c>
      <c r="BM66" s="108">
        <v>0.15400350244649097</v>
      </c>
      <c r="BN66" s="108">
        <v>-5.4207947226566215</v>
      </c>
      <c r="BO66" s="115"/>
      <c r="BP66" s="205">
        <v>-0.59236079913232709</v>
      </c>
      <c r="BQ66" s="206">
        <v>-11.254855183514215</v>
      </c>
      <c r="BR66" s="39"/>
      <c r="BS66" s="173">
        <v>-0.29585106221367685</v>
      </c>
      <c r="BT66" s="42">
        <v>-0.29182651823068395</v>
      </c>
      <c r="BU66" s="42">
        <v>0.16343335177847051</v>
      </c>
      <c r="BV66" s="42">
        <v>-5.2193971493953439E-3</v>
      </c>
      <c r="BW66" s="42">
        <v>-2.1337643785750537E-2</v>
      </c>
      <c r="BX66" s="42">
        <v>0.47551699328452801</v>
      </c>
      <c r="BY66" s="42">
        <v>2.0934247963999342E-2</v>
      </c>
      <c r="BZ66" s="42">
        <v>-0.28978777330955785</v>
      </c>
      <c r="CA66" s="42">
        <v>8.1524807245642261E-2</v>
      </c>
      <c r="CB66" s="42">
        <v>7.9079775458389623E-2</v>
      </c>
      <c r="CC66" s="42">
        <v>-0.33360867825968088</v>
      </c>
      <c r="CD66" s="42">
        <v>0.22676389127012975</v>
      </c>
      <c r="CE66" s="42">
        <v>-6.5427484382754697E-2</v>
      </c>
      <c r="CF66" s="42">
        <v>0.27409197064818969</v>
      </c>
      <c r="CG66" s="42">
        <v>-4.6537752783330166E-2</v>
      </c>
      <c r="CH66" s="42">
        <v>-0.3341482755887889</v>
      </c>
      <c r="CI66" s="42">
        <v>-6.4333897200764101E-2</v>
      </c>
      <c r="CJ66" s="42">
        <v>1.5466375064001392E-2</v>
      </c>
      <c r="CK66" s="42">
        <v>-0.35250081603398253</v>
      </c>
      <c r="CL66" s="80"/>
      <c r="CM66" s="63">
        <v>-4.0198309801316591E-2</v>
      </c>
      <c r="CN66" s="64">
        <v>-0.73187527650719519</v>
      </c>
    </row>
    <row r="67" spans="1:92" ht="12" x14ac:dyDescent="0.3">
      <c r="A67" s="35" t="s">
        <v>2</v>
      </c>
      <c r="B67" s="98">
        <v>72</v>
      </c>
      <c r="C67" s="59">
        <v>73</v>
      </c>
      <c r="D67" s="59">
        <v>59</v>
      </c>
      <c r="E67" s="37">
        <v>66</v>
      </c>
      <c r="F67" s="37">
        <v>68</v>
      </c>
      <c r="G67" s="37">
        <v>73</v>
      </c>
      <c r="H67" s="37">
        <v>71</v>
      </c>
      <c r="I67" s="37">
        <v>70</v>
      </c>
      <c r="J67" s="37">
        <v>73</v>
      </c>
      <c r="K67" s="37">
        <v>74</v>
      </c>
      <c r="L67" s="37">
        <v>74</v>
      </c>
      <c r="M67" s="37">
        <v>74</v>
      </c>
      <c r="N67" s="37">
        <v>75</v>
      </c>
      <c r="O67" s="37">
        <v>73</v>
      </c>
      <c r="P67" s="37">
        <v>74</v>
      </c>
      <c r="Q67" s="37">
        <v>73</v>
      </c>
      <c r="R67" s="37">
        <v>73</v>
      </c>
      <c r="S67" s="37">
        <v>73</v>
      </c>
      <c r="T67" s="37">
        <v>74</v>
      </c>
      <c r="U67" s="37">
        <v>72</v>
      </c>
      <c r="V67" s="78"/>
      <c r="W67" s="60">
        <v>2021</v>
      </c>
      <c r="X67" s="94"/>
      <c r="Y67" s="184">
        <v>3.3377206764719061</v>
      </c>
      <c r="Z67" s="107">
        <v>3.7017268981213616</v>
      </c>
      <c r="AA67" s="107">
        <v>5.731126824697875</v>
      </c>
      <c r="AB67" s="107">
        <v>3.1616055432587706</v>
      </c>
      <c r="AC67" s="107">
        <v>3.0008920306921145</v>
      </c>
      <c r="AD67" s="107">
        <v>3.412061654907276</v>
      </c>
      <c r="AE67" s="107">
        <v>3.496890439116382</v>
      </c>
      <c r="AF67" s="107">
        <v>3.7755508827834872</v>
      </c>
      <c r="AG67" s="107">
        <v>3.8932121329063394</v>
      </c>
      <c r="AH67" s="107">
        <v>3.9208604450139548</v>
      </c>
      <c r="AI67" s="107">
        <v>3.6553081728470032</v>
      </c>
      <c r="AJ67" s="107">
        <v>3.9658946611656432</v>
      </c>
      <c r="AK67" s="107">
        <v>3.6607495150390195</v>
      </c>
      <c r="AL67" s="107">
        <v>3.3408621582552116</v>
      </c>
      <c r="AM67" s="107">
        <v>3.3859246886278807</v>
      </c>
      <c r="AN67" s="107">
        <v>3.5029325424352815</v>
      </c>
      <c r="AO67" s="107">
        <v>3.5226740593342458</v>
      </c>
      <c r="AP67" s="107">
        <v>3.6369234430675377</v>
      </c>
      <c r="AQ67" s="107">
        <v>3.5751822040691903</v>
      </c>
      <c r="AR67" s="107">
        <v>3.8888586659876183</v>
      </c>
      <c r="AS67" s="80"/>
      <c r="AT67" s="60">
        <v>2021</v>
      </c>
      <c r="AU67" s="94"/>
      <c r="AV67" s="204">
        <v>-0.36400622164945551</v>
      </c>
      <c r="AW67" s="108">
        <v>-2.0293999265765135</v>
      </c>
      <c r="AX67" s="108">
        <v>2.5695212814391044</v>
      </c>
      <c r="AY67" s="108">
        <v>0.16071351256665611</v>
      </c>
      <c r="AZ67" s="108">
        <v>-0.41116962421516146</v>
      </c>
      <c r="BA67" s="108">
        <v>-8.4828784209106001E-2</v>
      </c>
      <c r="BB67" s="108">
        <v>-0.27866044366710518</v>
      </c>
      <c r="BC67" s="108">
        <v>-0.11766125012285222</v>
      </c>
      <c r="BD67" s="108">
        <v>-2.7648312107615425E-2</v>
      </c>
      <c r="BE67" s="108">
        <v>0.26555227216695165</v>
      </c>
      <c r="BF67" s="108">
        <v>-0.31058648831864</v>
      </c>
      <c r="BG67" s="108">
        <v>0.30514514612662369</v>
      </c>
      <c r="BH67" s="108">
        <v>0.31988735678380786</v>
      </c>
      <c r="BI67" s="108">
        <v>-4.5062530372669052E-2</v>
      </c>
      <c r="BJ67" s="108">
        <v>-0.11700785380740086</v>
      </c>
      <c r="BK67" s="108">
        <v>-1.9741516898964306E-2</v>
      </c>
      <c r="BL67" s="108">
        <v>-0.11424938373329185</v>
      </c>
      <c r="BM67" s="108">
        <v>6.1741238998347381E-2</v>
      </c>
      <c r="BN67" s="108">
        <v>-0.31367646191842802</v>
      </c>
      <c r="BO67" s="115"/>
      <c r="BP67" s="205">
        <v>-2.9007262606090118E-2</v>
      </c>
      <c r="BQ67" s="206">
        <v>-0.55113798951571225</v>
      </c>
      <c r="BR67" s="39"/>
      <c r="BS67" s="173">
        <v>-9.83341644771768E-2</v>
      </c>
      <c r="BT67" s="42"/>
      <c r="BU67" s="42">
        <v>0.8127267131467053</v>
      </c>
      <c r="BV67" s="42">
        <v>5.3555246547670521E-2</v>
      </c>
      <c r="BW67" s="42">
        <v>-0.12050474633827657</v>
      </c>
      <c r="BX67" s="42"/>
      <c r="BY67" s="42"/>
      <c r="BZ67" s="42">
        <v>-3.0222152327213814E-2</v>
      </c>
      <c r="CA67" s="42">
        <v>-7.0515930100942814E-3</v>
      </c>
      <c r="CB67" s="42">
        <v>7.2648395049033976E-2</v>
      </c>
      <c r="CC67" s="42">
        <v>-7.8314356495629567E-2</v>
      </c>
      <c r="CD67" s="42">
        <v>8.3355920658606308E-2</v>
      </c>
      <c r="CE67" s="42">
        <v>9.5749941671006145E-2</v>
      </c>
      <c r="CF67" s="42">
        <v>-1.3308781061793229E-2</v>
      </c>
      <c r="CG67" s="42">
        <v>-3.3402828170380761E-2</v>
      </c>
      <c r="CH67" s="42">
        <v>-5.6041281612909666E-3</v>
      </c>
      <c r="CI67" s="42">
        <v>-3.1413744479847794E-2</v>
      </c>
      <c r="CJ67" s="42">
        <v>1.726939648784187E-2</v>
      </c>
      <c r="CK67" s="42">
        <v>-8.0660288495922106E-2</v>
      </c>
      <c r="CL67" s="80"/>
      <c r="CM67" s="63">
        <v>3.978055190895239E-2</v>
      </c>
      <c r="CN67" s="64">
        <v>-0.14172229871350817</v>
      </c>
    </row>
    <row r="68" spans="1:92" s="54" customFormat="1" ht="12" x14ac:dyDescent="0.3">
      <c r="A68" s="113" t="s">
        <v>194</v>
      </c>
      <c r="B68" s="98"/>
      <c r="C68" s="92"/>
      <c r="D68" s="36"/>
      <c r="E68" s="92"/>
      <c r="F68" s="92"/>
      <c r="G68" s="92"/>
      <c r="H68" s="92"/>
      <c r="I68" s="92"/>
      <c r="J68" s="82"/>
      <c r="K68" s="82"/>
      <c r="L68" s="82"/>
      <c r="M68" s="82"/>
      <c r="N68" s="82"/>
      <c r="O68" s="82"/>
      <c r="P68" s="82"/>
      <c r="Q68" s="82"/>
      <c r="R68" s="82"/>
      <c r="S68" s="82"/>
      <c r="T68" s="82"/>
      <c r="U68" s="82"/>
      <c r="V68" s="82"/>
      <c r="W68" s="91"/>
      <c r="X68" s="94"/>
      <c r="Y68" s="94"/>
      <c r="Z68" s="41"/>
      <c r="AA68" s="41"/>
      <c r="AB68" s="41"/>
      <c r="AC68" s="41"/>
      <c r="AD68" s="41"/>
      <c r="AE68" s="41"/>
      <c r="AF68" s="107"/>
      <c r="AG68" s="82"/>
      <c r="AH68" s="82"/>
      <c r="AI68" s="82"/>
      <c r="AJ68" s="82"/>
      <c r="AK68" s="82"/>
      <c r="AL68" s="82"/>
      <c r="AM68" s="82"/>
      <c r="AN68" s="82"/>
      <c r="AO68" s="82"/>
      <c r="AP68" s="82"/>
      <c r="AQ68" s="82"/>
      <c r="AR68" s="82"/>
      <c r="AS68" s="82"/>
      <c r="AT68" s="60"/>
      <c r="AU68" s="94"/>
      <c r="AV68" s="94"/>
      <c r="AW68" s="41"/>
      <c r="AX68" s="41"/>
      <c r="AY68" s="41"/>
      <c r="AZ68" s="41"/>
      <c r="BA68" s="41"/>
      <c r="BB68" s="41"/>
      <c r="BC68" s="108"/>
      <c r="BD68" s="115"/>
      <c r="BE68" s="115"/>
      <c r="BF68" s="115"/>
      <c r="BG68" s="115"/>
      <c r="BH68" s="115"/>
      <c r="BI68" s="115"/>
      <c r="BJ68" s="115"/>
      <c r="BK68" s="115"/>
      <c r="BL68" s="115"/>
      <c r="BM68" s="115"/>
      <c r="BN68" s="115"/>
      <c r="BO68" s="115"/>
      <c r="BP68" s="119"/>
      <c r="BQ68" s="120"/>
      <c r="BR68" s="39"/>
      <c r="BS68" s="41"/>
      <c r="BT68" s="41"/>
      <c r="BU68" s="41"/>
      <c r="BV68" s="41"/>
      <c r="BW68" s="41"/>
      <c r="BX68" s="41"/>
      <c r="BY68" s="41"/>
      <c r="BZ68" s="42"/>
      <c r="CA68" s="41"/>
      <c r="CB68" s="82"/>
      <c r="CC68" s="82"/>
      <c r="CD68" s="82"/>
      <c r="CE68" s="82"/>
      <c r="CF68" s="82"/>
      <c r="CG68" s="82"/>
      <c r="CH68" s="82"/>
      <c r="CI68" s="82"/>
      <c r="CJ68" s="82"/>
      <c r="CK68" s="82"/>
      <c r="CL68" s="82"/>
      <c r="CM68" s="63"/>
      <c r="CN68" s="64"/>
    </row>
    <row r="69" spans="1:92" s="52" customFormat="1" ht="12" thickBot="1" x14ac:dyDescent="0.3">
      <c r="A69" s="44" t="s">
        <v>250</v>
      </c>
      <c r="B69" s="45"/>
      <c r="C69" s="45"/>
      <c r="D69" s="45"/>
      <c r="E69" s="45"/>
      <c r="F69" s="45"/>
      <c r="G69" s="45"/>
      <c r="H69" s="45"/>
      <c r="I69" s="45"/>
      <c r="J69" s="46"/>
      <c r="K69" s="46"/>
      <c r="L69" s="46"/>
      <c r="M69" s="46"/>
      <c r="N69" s="46"/>
      <c r="O69" s="46"/>
      <c r="P69" s="46"/>
      <c r="Q69" s="46"/>
      <c r="R69" s="46"/>
      <c r="S69" s="46"/>
      <c r="T69" s="46"/>
      <c r="U69" s="46"/>
      <c r="V69" s="83"/>
      <c r="W69" s="47"/>
      <c r="X69" s="95"/>
      <c r="Y69" s="231">
        <v>7.7</v>
      </c>
      <c r="Z69" s="183">
        <v>8.4131523968070141</v>
      </c>
      <c r="AA69" s="183">
        <v>14.64985744038537</v>
      </c>
      <c r="AB69" s="183">
        <v>7.0887432868443909</v>
      </c>
      <c r="AC69" s="183">
        <v>7.2318886480889075</v>
      </c>
      <c r="AD69" s="183">
        <v>7.6113413738473827</v>
      </c>
      <c r="AE69" s="183">
        <v>7.6589643300148724</v>
      </c>
      <c r="AF69" s="183">
        <v>7.7168301437626985</v>
      </c>
      <c r="AG69" s="122">
        <v>7.8602573638806934</v>
      </c>
      <c r="AH69" s="122">
        <v>7.6358795305062026</v>
      </c>
      <c r="AI69" s="122">
        <v>7.520753648693737</v>
      </c>
      <c r="AJ69" s="122">
        <v>7.7666167549488163</v>
      </c>
      <c r="AK69" s="122">
        <v>7.7715987368716561</v>
      </c>
      <c r="AL69" s="122">
        <v>7.7567944401049642</v>
      </c>
      <c r="AM69" s="122">
        <v>7.7074085167998065</v>
      </c>
      <c r="AN69" s="122">
        <v>7.6734193759726104</v>
      </c>
      <c r="AO69" s="122">
        <v>8.3580631087826465</v>
      </c>
      <c r="AP69" s="122">
        <v>8.3144433972254372</v>
      </c>
      <c r="AQ69" s="122">
        <v>8.1933920509135394</v>
      </c>
      <c r="AR69" s="122">
        <v>8.2310804337883585</v>
      </c>
      <c r="AS69" s="57"/>
      <c r="AT69" s="121">
        <v>2022</v>
      </c>
      <c r="AU69" s="95"/>
      <c r="AV69" s="230">
        <v>-0.71315239680701392</v>
      </c>
      <c r="AW69" s="109">
        <v>-6.2367050435783558</v>
      </c>
      <c r="AX69" s="109">
        <v>7.5611141535409789</v>
      </c>
      <c r="AY69" s="109">
        <v>-0.1431453612445166</v>
      </c>
      <c r="AZ69" s="109">
        <v>-0.37945272575847522</v>
      </c>
      <c r="BA69" s="109">
        <v>-4.7622956167489683E-2</v>
      </c>
      <c r="BB69" s="109">
        <v>-5.7865813747826067E-2</v>
      </c>
      <c r="BC69" s="109">
        <v>-0.14342722011799491</v>
      </c>
      <c r="BD69" s="109">
        <v>0.2243778333744908</v>
      </c>
      <c r="BE69" s="109">
        <v>0.11512588181246564</v>
      </c>
      <c r="BF69" s="109">
        <v>-0.24586310625507934</v>
      </c>
      <c r="BG69" s="109">
        <v>-4.9819819228398288E-3</v>
      </c>
      <c r="BH69" s="109">
        <v>1.4804296766691927E-2</v>
      </c>
      <c r="BI69" s="109">
        <v>4.9385923305157675E-2</v>
      </c>
      <c r="BJ69" s="109">
        <v>3.3989140827196174E-2</v>
      </c>
      <c r="BK69" s="109">
        <v>-0.6846437328100361</v>
      </c>
      <c r="BL69" s="109">
        <v>4.3619711557209229E-2</v>
      </c>
      <c r="BM69" s="109">
        <v>0.12105134631189784</v>
      </c>
      <c r="BN69" s="109">
        <v>-3.7688382874819126E-2</v>
      </c>
      <c r="BO69" s="123"/>
      <c r="BP69" s="207">
        <v>1.0115109056591976E-2</v>
      </c>
      <c r="BQ69" s="208">
        <v>0.18207196301865558</v>
      </c>
      <c r="BR69" s="48"/>
      <c r="BS69" s="192">
        <v>-8.4766370935782875E-2</v>
      </c>
      <c r="BT69" s="192">
        <v>-0.42571779752515437</v>
      </c>
      <c r="BU69" s="51">
        <v>1.0666367574028581</v>
      </c>
      <c r="BV69" s="51">
        <v>-1.9793634582903064E-2</v>
      </c>
      <c r="BW69" s="51">
        <v>-4.9853594408769686E-2</v>
      </c>
      <c r="BX69" s="51">
        <v>-6.217936801306001E-3</v>
      </c>
      <c r="BY69" s="51">
        <v>-7.4986506985121881E-3</v>
      </c>
      <c r="BZ69" s="51">
        <v>-1.8247140453322652E-2</v>
      </c>
      <c r="CA69" s="51">
        <v>2.9384674349310469E-2</v>
      </c>
      <c r="CB69" s="51">
        <v>1.5307758662253423E-2</v>
      </c>
      <c r="CC69" s="51">
        <v>-3.1656397375139922E-2</v>
      </c>
      <c r="CD69" s="51">
        <v>-6.410498137536802E-4</v>
      </c>
      <c r="CE69" s="51">
        <v>1.9085586038156688E-3</v>
      </c>
      <c r="CF69" s="51">
        <v>6.4075912412728808E-3</v>
      </c>
      <c r="CG69" s="51">
        <v>4.4294647746772053E-3</v>
      </c>
      <c r="CH69" s="51">
        <v>-8.1914161678273589E-2</v>
      </c>
      <c r="CI69" s="51">
        <v>5.2462575632863384E-3</v>
      </c>
      <c r="CJ69" s="51">
        <v>1.4774265110187201E-2</v>
      </c>
      <c r="CK69" s="51">
        <v>-4.5787892826449905E-3</v>
      </c>
      <c r="CL69" s="57"/>
      <c r="CM69" s="51">
        <v>2.7665343060437844E-2</v>
      </c>
      <c r="CN69" s="89">
        <v>2.2120056350227735E-2</v>
      </c>
    </row>
    <row r="128" spans="1:1" x14ac:dyDescent="0.25">
      <c r="A128" s="43" t="s">
        <v>260</v>
      </c>
    </row>
    <row r="136" spans="1:1" x14ac:dyDescent="0.25">
      <c r="A136" s="43" t="s">
        <v>259</v>
      </c>
    </row>
    <row r="185" spans="1:1" x14ac:dyDescent="0.25">
      <c r="A185" s="43" t="s">
        <v>255</v>
      </c>
    </row>
    <row r="189" spans="1:1" x14ac:dyDescent="0.25">
      <c r="A189" s="43" t="s">
        <v>254</v>
      </c>
    </row>
  </sheetData>
  <sortState ref="A3:BQ68">
    <sortCondition ref="B3:B68"/>
  </sortState>
  <mergeCells count="10">
    <mergeCell ref="B1:U1"/>
    <mergeCell ref="Y1:AR1"/>
    <mergeCell ref="AV1:BN1"/>
    <mergeCell ref="BS1:CK1"/>
    <mergeCell ref="CN1:CN2"/>
    <mergeCell ref="W1:W2"/>
    <mergeCell ref="AT1:AT2"/>
    <mergeCell ref="BP1:BP2"/>
    <mergeCell ref="BQ1:BQ2"/>
    <mergeCell ref="CM1:CM2"/>
  </mergeCells>
  <conditionalFormatting sqref="E3:U67">
    <cfRule type="colorScale" priority="178">
      <colorScale>
        <cfvo type="min"/>
        <cfvo type="percentile" val="50"/>
        <cfvo type="max"/>
        <color rgb="FF63BE7B"/>
        <color rgb="FFFFEB84"/>
        <color rgb="FFF8696B"/>
      </colorScale>
    </cfRule>
  </conditionalFormatting>
  <conditionalFormatting sqref="BD3:BN67 BC3:BC68">
    <cfRule type="colorScale" priority="176">
      <colorScale>
        <cfvo type="min"/>
        <cfvo type="percentile" val="50"/>
        <cfvo type="max"/>
        <color rgb="FFF8696B"/>
        <color rgb="FFFFEB84"/>
        <color rgb="FF63BE7B"/>
      </colorScale>
    </cfRule>
  </conditionalFormatting>
  <conditionalFormatting sqref="CA3:CK67 BZ3:BZ68">
    <cfRule type="colorScale" priority="175">
      <colorScale>
        <cfvo type="min"/>
        <cfvo type="percentile" val="50"/>
        <cfvo type="max"/>
        <color rgb="FFF8696B"/>
        <color rgb="FFFFEB84"/>
        <color rgb="FF63BE7B"/>
      </colorScale>
    </cfRule>
  </conditionalFormatting>
  <conditionalFormatting sqref="AB3:AR67 AF68">
    <cfRule type="colorScale" priority="163">
      <colorScale>
        <cfvo type="min"/>
        <cfvo type="percentile" val="50"/>
        <cfvo type="max"/>
        <color rgb="FF63BE7B"/>
        <color rgb="FFFFEB84"/>
        <color rgb="FFF8696B"/>
      </colorScale>
    </cfRule>
  </conditionalFormatting>
  <conditionalFormatting sqref="E3:U67">
    <cfRule type="colorScale" priority="142">
      <colorScale>
        <cfvo type="min"/>
        <cfvo type="percentile" val="50"/>
        <cfvo type="max"/>
        <color rgb="FF63BE7B"/>
        <color rgb="FFFFEB84"/>
        <color rgb="FFF8696B"/>
      </colorScale>
    </cfRule>
  </conditionalFormatting>
  <conditionalFormatting sqref="BB3:BB67">
    <cfRule type="colorScale" priority="138">
      <colorScale>
        <cfvo type="min"/>
        <cfvo type="percentile" val="50"/>
        <cfvo type="max"/>
        <color rgb="FFF8696B"/>
        <color rgb="FFFFEB84"/>
        <color rgb="FF63BE7B"/>
      </colorScale>
    </cfRule>
  </conditionalFormatting>
  <conditionalFormatting sqref="BB3:BN67">
    <cfRule type="colorScale" priority="134">
      <colorScale>
        <cfvo type="min"/>
        <cfvo type="percentile" val="50"/>
        <cfvo type="max"/>
        <color rgb="FFF8696B"/>
        <color rgb="FFFFEB84"/>
        <color rgb="FF63BE7B"/>
      </colorScale>
    </cfRule>
  </conditionalFormatting>
  <conditionalFormatting sqref="BY3:BY67">
    <cfRule type="colorScale" priority="136">
      <colorScale>
        <cfvo type="min"/>
        <cfvo type="percentile" val="50"/>
        <cfvo type="max"/>
        <color rgb="FFF8696B"/>
        <color rgb="FFFFEB84"/>
        <color rgb="FF63BE7B"/>
      </colorScale>
    </cfRule>
  </conditionalFormatting>
  <conditionalFormatting sqref="BY3:CK67">
    <cfRule type="colorScale" priority="133">
      <colorScale>
        <cfvo type="min"/>
        <cfvo type="percentile" val="50"/>
        <cfvo type="max"/>
        <color rgb="FFF8696B"/>
        <color rgb="FFFFEB84"/>
        <color rgb="FF63BE7B"/>
      </colorScale>
    </cfRule>
  </conditionalFormatting>
  <conditionalFormatting sqref="AB3:AR67">
    <cfRule type="colorScale" priority="132">
      <colorScale>
        <cfvo type="min"/>
        <cfvo type="percentile" val="50"/>
        <cfvo type="max"/>
        <color rgb="FFF8696B"/>
        <color rgb="FFFFEB84"/>
        <color rgb="FF63BE7B"/>
      </colorScale>
    </cfRule>
  </conditionalFormatting>
  <conditionalFormatting sqref="AB3:AR67">
    <cfRule type="colorScale" priority="131">
      <colorScale>
        <cfvo type="min"/>
        <cfvo type="percentile" val="50"/>
        <cfvo type="max"/>
        <color rgb="FFF8696B"/>
        <color rgb="FFFFEB84"/>
        <color rgb="FF63BE7B"/>
      </colorScale>
    </cfRule>
  </conditionalFormatting>
  <conditionalFormatting sqref="AB3:AR67">
    <cfRule type="colorScale" priority="52">
      <colorScale>
        <cfvo type="min"/>
        <cfvo type="percentile" val="50"/>
        <cfvo type="max"/>
        <color rgb="FFF8696B"/>
        <color rgb="FFFFEB84"/>
        <color rgb="FF63BE7B"/>
      </colorScale>
    </cfRule>
  </conditionalFormatting>
  <conditionalFormatting sqref="BW3:BX67">
    <cfRule type="colorScale" priority="124">
      <colorScale>
        <cfvo type="min"/>
        <cfvo type="percentile" val="50"/>
        <cfvo type="max"/>
        <color rgb="FFF8696B"/>
        <color rgb="FFFFEB84"/>
        <color rgb="FF63BE7B"/>
      </colorScale>
    </cfRule>
  </conditionalFormatting>
  <conditionalFormatting sqref="BW3:BX67">
    <cfRule type="colorScale" priority="123">
      <colorScale>
        <cfvo type="min"/>
        <cfvo type="percentile" val="50"/>
        <cfvo type="max"/>
        <color rgb="FFF8696B"/>
        <color rgb="FFFFEB84"/>
        <color rgb="FF63BE7B"/>
      </colorScale>
    </cfRule>
  </conditionalFormatting>
  <conditionalFormatting sqref="AZ3:BA67">
    <cfRule type="colorScale" priority="122">
      <colorScale>
        <cfvo type="min"/>
        <cfvo type="percentile" val="50"/>
        <cfvo type="max"/>
        <color rgb="FFF8696B"/>
        <color rgb="FFFFEB84"/>
        <color rgb="FF63BE7B"/>
      </colorScale>
    </cfRule>
  </conditionalFormatting>
  <conditionalFormatting sqref="AZ3:BA67">
    <cfRule type="colorScale" priority="121">
      <colorScale>
        <cfvo type="min"/>
        <cfvo type="percentile" val="50"/>
        <cfvo type="max"/>
        <color rgb="FFF8696B"/>
        <color rgb="FFFFEB84"/>
        <color rgb="FF63BE7B"/>
      </colorScale>
    </cfRule>
  </conditionalFormatting>
  <conditionalFormatting sqref="BT3:BV67">
    <cfRule type="colorScale" priority="110">
      <colorScale>
        <cfvo type="min"/>
        <cfvo type="percentile" val="50"/>
        <cfvo type="max"/>
        <color rgb="FFF8696B"/>
        <color rgb="FFFFEB84"/>
        <color rgb="FF63BE7B"/>
      </colorScale>
    </cfRule>
  </conditionalFormatting>
  <conditionalFormatting sqref="BT3:BV67">
    <cfRule type="colorScale" priority="109">
      <colorScale>
        <cfvo type="min"/>
        <cfvo type="percentile" val="50"/>
        <cfvo type="max"/>
        <color rgb="FFF8696B"/>
        <color rgb="FFFFEB84"/>
        <color rgb="FF63BE7B"/>
      </colorScale>
    </cfRule>
  </conditionalFormatting>
  <conditionalFormatting sqref="AW3:AY67">
    <cfRule type="colorScale" priority="108">
      <colorScale>
        <cfvo type="min"/>
        <cfvo type="percentile" val="50"/>
        <cfvo type="max"/>
        <color rgb="FFF8696B"/>
        <color rgb="FFFFEB84"/>
        <color rgb="FF63BE7B"/>
      </colorScale>
    </cfRule>
  </conditionalFormatting>
  <conditionalFormatting sqref="AW3:AY67">
    <cfRule type="colorScale" priority="107">
      <colorScale>
        <cfvo type="min"/>
        <cfvo type="percentile" val="50"/>
        <cfvo type="max"/>
        <color rgb="FFF8696B"/>
        <color rgb="FFFFEB84"/>
        <color rgb="FF63BE7B"/>
      </colorScale>
    </cfRule>
  </conditionalFormatting>
  <conditionalFormatting sqref="AG3:AL67">
    <cfRule type="colorScale" priority="75">
      <colorScale>
        <cfvo type="min"/>
        <cfvo type="percentile" val="50"/>
        <cfvo type="max"/>
        <color rgb="FFF8696B"/>
        <color rgb="FFFFEB84"/>
        <color rgb="FF63BE7B"/>
      </colorScale>
    </cfRule>
  </conditionalFormatting>
  <conditionalFormatting sqref="AF3:AL67">
    <cfRule type="colorScale" priority="74">
      <colorScale>
        <cfvo type="min"/>
        <cfvo type="percentile" val="50"/>
        <cfvo type="max"/>
        <color rgb="FFF8696B"/>
        <color rgb="FFFFEB84"/>
        <color rgb="FF63BE7B"/>
      </colorScale>
    </cfRule>
  </conditionalFormatting>
  <conditionalFormatting sqref="AE3:AE67">
    <cfRule type="colorScale" priority="73">
      <colorScale>
        <cfvo type="min"/>
        <cfvo type="percentile" val="50"/>
        <cfvo type="max"/>
        <color rgb="FFF8696B"/>
        <color rgb="FFFFEB84"/>
        <color rgb="FF63BE7B"/>
      </colorScale>
    </cfRule>
  </conditionalFormatting>
  <conditionalFormatting sqref="AD3:AD67">
    <cfRule type="colorScale" priority="72">
      <colorScale>
        <cfvo type="min"/>
        <cfvo type="percentile" val="50"/>
        <cfvo type="max"/>
        <color rgb="FFF8696B"/>
        <color rgb="FFFFEB84"/>
        <color rgb="FF63BE7B"/>
      </colorScale>
    </cfRule>
  </conditionalFormatting>
  <conditionalFormatting sqref="AD3:AL67">
    <cfRule type="colorScale" priority="71">
      <colorScale>
        <cfvo type="min"/>
        <cfvo type="percentile" val="50"/>
        <cfvo type="max"/>
        <color rgb="FFF8696B"/>
        <color rgb="FFFFEB84"/>
        <color rgb="FF63BE7B"/>
      </colorScale>
    </cfRule>
  </conditionalFormatting>
  <conditionalFormatting sqref="AF3:AF67">
    <cfRule type="colorScale" priority="70">
      <colorScale>
        <cfvo type="min"/>
        <cfvo type="percentile" val="50"/>
        <cfvo type="max"/>
        <color rgb="FFF8696B"/>
        <color rgb="FFFFEB84"/>
        <color rgb="FF63BE7B"/>
      </colorScale>
    </cfRule>
  </conditionalFormatting>
  <conditionalFormatting sqref="AE3:AE67">
    <cfRule type="colorScale" priority="69">
      <colorScale>
        <cfvo type="min"/>
        <cfvo type="percentile" val="50"/>
        <cfvo type="max"/>
        <color rgb="FFF8696B"/>
        <color rgb="FFFFEB84"/>
        <color rgb="FF63BE7B"/>
      </colorScale>
    </cfRule>
  </conditionalFormatting>
  <conditionalFormatting sqref="AE3:AE67">
    <cfRule type="colorScale" priority="68">
      <colorScale>
        <cfvo type="min"/>
        <cfvo type="percentile" val="50"/>
        <cfvo type="max"/>
        <color rgb="FFF8696B"/>
        <color rgb="FFFFEB84"/>
        <color rgb="FF63BE7B"/>
      </colorScale>
    </cfRule>
  </conditionalFormatting>
  <conditionalFormatting sqref="AD3:AD67">
    <cfRule type="colorScale" priority="67">
      <colorScale>
        <cfvo type="min"/>
        <cfvo type="percentile" val="50"/>
        <cfvo type="max"/>
        <color rgb="FFF8696B"/>
        <color rgb="FFFFEB84"/>
        <color rgb="FF63BE7B"/>
      </colorScale>
    </cfRule>
  </conditionalFormatting>
  <conditionalFormatting sqref="AD3:AD67">
    <cfRule type="colorScale" priority="66">
      <colorScale>
        <cfvo type="min"/>
        <cfvo type="percentile" val="50"/>
        <cfvo type="max"/>
        <color rgb="FFF8696B"/>
        <color rgb="FFFFEB84"/>
        <color rgb="FF63BE7B"/>
      </colorScale>
    </cfRule>
  </conditionalFormatting>
  <conditionalFormatting sqref="AD3:AD67">
    <cfRule type="colorScale" priority="65">
      <colorScale>
        <cfvo type="min"/>
        <cfvo type="percentile" val="50"/>
        <cfvo type="max"/>
        <color rgb="FFF8696B"/>
        <color rgb="FFFFEB84"/>
        <color rgb="FF63BE7B"/>
      </colorScale>
    </cfRule>
  </conditionalFormatting>
  <conditionalFormatting sqref="AG3:AG67 AI3:AI67 AK3:AK67 AC3:AC67 AE3:AE67">
    <cfRule type="colorScale" priority="64">
      <colorScale>
        <cfvo type="min"/>
        <cfvo type="percentile" val="50"/>
        <cfvo type="max"/>
        <color rgb="FFF8696B"/>
        <color rgb="FFFFEB84"/>
        <color rgb="FF63BE7B"/>
      </colorScale>
    </cfRule>
  </conditionalFormatting>
  <conditionalFormatting sqref="AG3:AG67">
    <cfRule type="colorScale" priority="63">
      <colorScale>
        <cfvo type="min"/>
        <cfvo type="percentile" val="50"/>
        <cfvo type="max"/>
        <color rgb="FFF8696B"/>
        <color rgb="FFFFEB84"/>
        <color rgb="FF63BE7B"/>
      </colorScale>
    </cfRule>
  </conditionalFormatting>
  <conditionalFormatting sqref="AG3:AG67">
    <cfRule type="colorScale" priority="62">
      <colorScale>
        <cfvo type="min"/>
        <cfvo type="percentile" val="50"/>
        <cfvo type="max"/>
        <color rgb="FFF8696B"/>
        <color rgb="FFFFEB84"/>
        <color rgb="FF63BE7B"/>
      </colorScale>
    </cfRule>
  </conditionalFormatting>
  <conditionalFormatting sqref="AG3:AG67">
    <cfRule type="colorScale" priority="61">
      <colorScale>
        <cfvo type="min"/>
        <cfvo type="percentile" val="50"/>
        <cfvo type="max"/>
        <color rgb="FFF8696B"/>
        <color rgb="FFFFEB84"/>
        <color rgb="FF63BE7B"/>
      </colorScale>
    </cfRule>
  </conditionalFormatting>
  <conditionalFormatting sqref="AG3:AG67">
    <cfRule type="colorScale" priority="60">
      <colorScale>
        <cfvo type="min"/>
        <cfvo type="percentile" val="50"/>
        <cfvo type="max"/>
        <color rgb="FFF8696B"/>
        <color rgb="FFFFEB84"/>
        <color rgb="FF63BE7B"/>
      </colorScale>
    </cfRule>
  </conditionalFormatting>
  <conditionalFormatting sqref="AB3:AL67">
    <cfRule type="colorScale" priority="59">
      <colorScale>
        <cfvo type="min"/>
        <cfvo type="percentile" val="50"/>
        <cfvo type="max"/>
        <color rgb="FFF8696B"/>
        <color rgb="FFFFEB84"/>
        <color rgb="FF63BE7B"/>
      </colorScale>
    </cfRule>
  </conditionalFormatting>
  <conditionalFormatting sqref="AB3:AL67">
    <cfRule type="colorScale" priority="58">
      <colorScale>
        <cfvo type="min"/>
        <cfvo type="percentile" val="50"/>
        <cfvo type="max"/>
        <color rgb="FFF8696B"/>
        <color rgb="FFFFEB84"/>
        <color rgb="FF63BE7B"/>
      </colorScale>
    </cfRule>
  </conditionalFormatting>
  <conditionalFormatting sqref="AB3:AL67">
    <cfRule type="colorScale" priority="57">
      <colorScale>
        <cfvo type="min"/>
        <cfvo type="percentile" val="50"/>
        <cfvo type="max"/>
        <color rgb="FFF8696B"/>
        <color rgb="FFFFEB84"/>
        <color rgb="FF63BE7B"/>
      </colorScale>
    </cfRule>
  </conditionalFormatting>
  <conditionalFormatting sqref="AB3:AL67">
    <cfRule type="colorScale" priority="56">
      <colorScale>
        <cfvo type="min"/>
        <cfvo type="percentile" val="50"/>
        <cfvo type="max"/>
        <color rgb="FFF8696B"/>
        <color rgb="FFFFEB84"/>
        <color rgb="FF63BE7B"/>
      </colorScale>
    </cfRule>
  </conditionalFormatting>
  <conditionalFormatting sqref="AB3:AL67">
    <cfRule type="colorScale" priority="55">
      <colorScale>
        <cfvo type="min"/>
        <cfvo type="percentile" val="50"/>
        <cfvo type="max"/>
        <color rgb="FFF8696B"/>
        <color rgb="FFFFEB84"/>
        <color rgb="FF63BE7B"/>
      </colorScale>
    </cfRule>
  </conditionalFormatting>
  <conditionalFormatting sqref="AB3:AL67">
    <cfRule type="colorScale" priority="54">
      <colorScale>
        <cfvo type="min"/>
        <cfvo type="percentile" val="50"/>
        <cfvo type="max"/>
        <color rgb="FFF8696B"/>
        <color rgb="FFFFEB84"/>
        <color rgb="FF63BE7B"/>
      </colorScale>
    </cfRule>
  </conditionalFormatting>
  <conditionalFormatting sqref="E3:O67">
    <cfRule type="colorScale" priority="53">
      <colorScale>
        <cfvo type="min"/>
        <cfvo type="percentile" val="50"/>
        <cfvo type="max"/>
        <color rgb="FF63BE7B"/>
        <color rgb="FFFFEB84"/>
        <color rgb="FFF8696B"/>
      </colorScale>
    </cfRule>
  </conditionalFormatting>
  <conditionalFormatting sqref="AW3:BN67">
    <cfRule type="colorScale" priority="36">
      <colorScale>
        <cfvo type="min"/>
        <cfvo type="percentile" val="50"/>
        <cfvo type="max"/>
        <color rgb="FFF8696B"/>
        <color rgb="FFFFEB84"/>
        <color rgb="FF63BE7B"/>
      </colorScale>
    </cfRule>
  </conditionalFormatting>
  <conditionalFormatting sqref="BT3:CK67">
    <cfRule type="colorScale" priority="35">
      <colorScale>
        <cfvo type="min"/>
        <cfvo type="percentile" val="50"/>
        <cfvo type="max"/>
        <color rgb="FFF8696B"/>
        <color rgb="FFFFEB84"/>
        <color rgb="FF63BE7B"/>
      </colorScale>
    </cfRule>
  </conditionalFormatting>
  <conditionalFormatting sqref="C3:U67">
    <cfRule type="colorScale" priority="34">
      <colorScale>
        <cfvo type="min"/>
        <cfvo type="percentile" val="50"/>
        <cfvo type="max"/>
        <color rgb="FF63BE7B"/>
        <color rgb="FFFFEB84"/>
        <color rgb="FFF8696B"/>
      </colorScale>
    </cfRule>
  </conditionalFormatting>
  <conditionalFormatting sqref="Z3:AA67">
    <cfRule type="colorScale" priority="47">
      <colorScale>
        <cfvo type="min"/>
        <cfvo type="percentile" val="50"/>
        <cfvo type="max"/>
        <color rgb="FF63BE7B"/>
        <color rgb="FFFFEB84"/>
        <color rgb="FFF8696B"/>
      </colorScale>
    </cfRule>
  </conditionalFormatting>
  <conditionalFormatting sqref="Z3:AA67">
    <cfRule type="colorScale" priority="46">
      <colorScale>
        <cfvo type="min"/>
        <cfvo type="percentile" val="50"/>
        <cfvo type="max"/>
        <color rgb="FFF8696B"/>
        <color rgb="FFFFEB84"/>
        <color rgb="FF63BE7B"/>
      </colorScale>
    </cfRule>
  </conditionalFormatting>
  <conditionalFormatting sqref="Z3:AA67">
    <cfRule type="colorScale" priority="45">
      <colorScale>
        <cfvo type="min"/>
        <cfvo type="percentile" val="50"/>
        <cfvo type="max"/>
        <color rgb="FFF8696B"/>
        <color rgb="FFFFEB84"/>
        <color rgb="FF63BE7B"/>
      </colorScale>
    </cfRule>
  </conditionalFormatting>
  <conditionalFormatting sqref="Z3:AA67">
    <cfRule type="colorScale" priority="38">
      <colorScale>
        <cfvo type="min"/>
        <cfvo type="percentile" val="50"/>
        <cfvo type="max"/>
        <color rgb="FFF8696B"/>
        <color rgb="FFFFEB84"/>
        <color rgb="FF63BE7B"/>
      </colorScale>
    </cfRule>
  </conditionalFormatting>
  <conditionalFormatting sqref="Z3:AA67">
    <cfRule type="colorScale" priority="44">
      <colorScale>
        <cfvo type="min"/>
        <cfvo type="percentile" val="50"/>
        <cfvo type="max"/>
        <color rgb="FFF8696B"/>
        <color rgb="FFFFEB84"/>
        <color rgb="FF63BE7B"/>
      </colorScale>
    </cfRule>
  </conditionalFormatting>
  <conditionalFormatting sqref="Z3:AA67">
    <cfRule type="colorScale" priority="43">
      <colorScale>
        <cfvo type="min"/>
        <cfvo type="percentile" val="50"/>
        <cfvo type="max"/>
        <color rgb="FFF8696B"/>
        <color rgb="FFFFEB84"/>
        <color rgb="FF63BE7B"/>
      </colorScale>
    </cfRule>
  </conditionalFormatting>
  <conditionalFormatting sqref="Z3:AA67">
    <cfRule type="colorScale" priority="42">
      <colorScale>
        <cfvo type="min"/>
        <cfvo type="percentile" val="50"/>
        <cfvo type="max"/>
        <color rgb="FFF8696B"/>
        <color rgb="FFFFEB84"/>
        <color rgb="FF63BE7B"/>
      </colorScale>
    </cfRule>
  </conditionalFormatting>
  <conditionalFormatting sqref="Z3:AA67">
    <cfRule type="colorScale" priority="41">
      <colorScale>
        <cfvo type="min"/>
        <cfvo type="percentile" val="50"/>
        <cfvo type="max"/>
        <color rgb="FFF8696B"/>
        <color rgb="FFFFEB84"/>
        <color rgb="FF63BE7B"/>
      </colorScale>
    </cfRule>
  </conditionalFormatting>
  <conditionalFormatting sqref="Z3:AA67">
    <cfRule type="colorScale" priority="40">
      <colorScale>
        <cfvo type="min"/>
        <cfvo type="percentile" val="50"/>
        <cfvo type="max"/>
        <color rgb="FFF8696B"/>
        <color rgb="FFFFEB84"/>
        <color rgb="FF63BE7B"/>
      </colorScale>
    </cfRule>
  </conditionalFormatting>
  <conditionalFormatting sqref="Z3:AA67">
    <cfRule type="colorScale" priority="39">
      <colorScale>
        <cfvo type="min"/>
        <cfvo type="percentile" val="50"/>
        <cfvo type="max"/>
        <color rgb="FFF8696B"/>
        <color rgb="FFFFEB84"/>
        <color rgb="FF63BE7B"/>
      </colorScale>
    </cfRule>
  </conditionalFormatting>
  <conditionalFormatting sqref="Z3:AR67">
    <cfRule type="colorScale" priority="33">
      <colorScale>
        <cfvo type="min"/>
        <cfvo type="percentile" val="50"/>
        <cfvo type="max"/>
        <color rgb="FFF8696B"/>
        <color rgb="FFFFEB84"/>
        <color rgb="FF63BE7B"/>
      </colorScale>
    </cfRule>
  </conditionalFormatting>
  <conditionalFormatting sqref="B3:B68">
    <cfRule type="colorScale" priority="31">
      <colorScale>
        <cfvo type="min"/>
        <cfvo type="percentile" val="50"/>
        <cfvo type="max"/>
        <color rgb="FF63BE7B"/>
        <color rgb="FFFFEB84"/>
        <color rgb="FFF8696B"/>
      </colorScale>
    </cfRule>
  </conditionalFormatting>
  <conditionalFormatting sqref="B3:B68">
    <cfRule type="colorScale" priority="32">
      <colorScale>
        <cfvo type="min"/>
        <cfvo type="percentile" val="50"/>
        <cfvo type="max"/>
        <color rgb="FF63BE7B"/>
        <color rgb="FFFFEB84"/>
        <color rgb="FFF8696B"/>
      </colorScale>
    </cfRule>
  </conditionalFormatting>
  <conditionalFormatting sqref="Y3:Y67">
    <cfRule type="colorScale" priority="30">
      <colorScale>
        <cfvo type="min"/>
        <cfvo type="percentile" val="50"/>
        <cfvo type="max"/>
        <color rgb="FFF8696B"/>
        <color rgb="FFFFEB84"/>
        <color rgb="FF63BE7B"/>
      </colorScale>
    </cfRule>
  </conditionalFormatting>
  <conditionalFormatting sqref="Y3:Y67">
    <cfRule type="colorScale" priority="29">
      <colorScale>
        <cfvo type="min"/>
        <cfvo type="percentile" val="50"/>
        <cfvo type="max"/>
        <color rgb="FFF8696B"/>
        <color rgb="FFFFEB84"/>
        <color rgb="FF63BE7B"/>
      </colorScale>
    </cfRule>
  </conditionalFormatting>
  <conditionalFormatting sqref="Y3:Y67">
    <cfRule type="colorScale" priority="28">
      <colorScale>
        <cfvo type="min"/>
        <cfvo type="percentile" val="50"/>
        <cfvo type="max"/>
        <color rgb="FFF8696B"/>
        <color rgb="FFFFEB84"/>
        <color rgb="FF63BE7B"/>
      </colorScale>
    </cfRule>
  </conditionalFormatting>
  <conditionalFormatting sqref="Y3:Y67">
    <cfRule type="colorScale" priority="27">
      <colorScale>
        <cfvo type="min"/>
        <cfvo type="percentile" val="50"/>
        <cfvo type="max"/>
        <color rgb="FFF8696B"/>
        <color rgb="FFFFEB84"/>
        <color rgb="FF63BE7B"/>
      </colorScale>
    </cfRule>
  </conditionalFormatting>
  <conditionalFormatting sqref="Y3:Y67">
    <cfRule type="colorScale" priority="26">
      <colorScale>
        <cfvo type="min"/>
        <cfvo type="percentile" val="50"/>
        <cfvo type="max"/>
        <color rgb="FFF8696B"/>
        <color rgb="FFFFEB84"/>
        <color rgb="FF63BE7B"/>
      </colorScale>
    </cfRule>
  </conditionalFormatting>
  <conditionalFormatting sqref="Y3:Y67">
    <cfRule type="colorScale" priority="25">
      <colorScale>
        <cfvo type="min"/>
        <cfvo type="percentile" val="50"/>
        <cfvo type="max"/>
        <color rgb="FFF8696B"/>
        <color rgb="FFFFEB84"/>
        <color rgb="FF63BE7B"/>
      </colorScale>
    </cfRule>
  </conditionalFormatting>
  <conditionalFormatting sqref="Y3:Y67">
    <cfRule type="colorScale" priority="24">
      <colorScale>
        <cfvo type="min"/>
        <cfvo type="percentile" val="50"/>
        <cfvo type="max"/>
        <color rgb="FFF8696B"/>
        <color rgb="FFFFEB84"/>
        <color rgb="FF63BE7B"/>
      </colorScale>
    </cfRule>
  </conditionalFormatting>
  <conditionalFormatting sqref="Y3:Y67">
    <cfRule type="colorScale" priority="23">
      <colorScale>
        <cfvo type="min"/>
        <cfvo type="percentile" val="50"/>
        <cfvo type="max"/>
        <color rgb="FFF8696B"/>
        <color rgb="FFFFEB84"/>
        <color rgb="FF63BE7B"/>
      </colorScale>
    </cfRule>
  </conditionalFormatting>
  <conditionalFormatting sqref="AV3:AV67">
    <cfRule type="colorScale" priority="22">
      <colorScale>
        <cfvo type="min"/>
        <cfvo type="percentile" val="50"/>
        <cfvo type="max"/>
        <color rgb="FFF8696B"/>
        <color rgb="FFFFEB84"/>
        <color rgb="FF63BE7B"/>
      </colorScale>
    </cfRule>
  </conditionalFormatting>
  <conditionalFormatting sqref="AV3:AV67">
    <cfRule type="colorScale" priority="21">
      <colorScale>
        <cfvo type="min"/>
        <cfvo type="percentile" val="50"/>
        <cfvo type="max"/>
        <color rgb="FFF8696B"/>
        <color rgb="FFFFEB84"/>
        <color rgb="FF63BE7B"/>
      </colorScale>
    </cfRule>
  </conditionalFormatting>
  <conditionalFormatting sqref="AV3:AV67">
    <cfRule type="colorScale" priority="19">
      <colorScale>
        <cfvo type="min"/>
        <cfvo type="percentile" val="50"/>
        <cfvo type="max"/>
        <color rgb="FFF8696B"/>
        <color rgb="FFFFEB84"/>
        <color rgb="FF63BE7B"/>
      </colorScale>
    </cfRule>
  </conditionalFormatting>
  <conditionalFormatting sqref="AV3:AV67">
    <cfRule type="colorScale" priority="20">
      <colorScale>
        <cfvo type="min"/>
        <cfvo type="percentile" val="50"/>
        <cfvo type="max"/>
        <color rgb="FFF8696B"/>
        <color rgb="FFFFEB84"/>
        <color rgb="FF63BE7B"/>
      </colorScale>
    </cfRule>
  </conditionalFormatting>
  <conditionalFormatting sqref="BS3:BS67">
    <cfRule type="colorScale" priority="18">
      <colorScale>
        <cfvo type="min"/>
        <cfvo type="percentile" val="50"/>
        <cfvo type="max"/>
        <color rgb="FFF8696B"/>
        <color rgb="FFFFEB84"/>
        <color rgb="FF63BE7B"/>
      </colorScale>
    </cfRule>
  </conditionalFormatting>
  <conditionalFormatting sqref="BS3:BS67">
    <cfRule type="colorScale" priority="17">
      <colorScale>
        <cfvo type="min"/>
        <cfvo type="percentile" val="50"/>
        <cfvo type="max"/>
        <color rgb="FFF8696B"/>
        <color rgb="FFFFEB84"/>
        <color rgb="FF63BE7B"/>
      </colorScale>
    </cfRule>
  </conditionalFormatting>
  <conditionalFormatting sqref="BS3:BS67">
    <cfRule type="colorScale" priority="16">
      <colorScale>
        <cfvo type="min"/>
        <cfvo type="percentile" val="50"/>
        <cfvo type="max"/>
        <color rgb="FFF8696B"/>
        <color rgb="FFFFEB84"/>
        <color rgb="FF63BE7B"/>
      </colorScale>
    </cfRule>
  </conditionalFormatting>
  <conditionalFormatting sqref="BS3:BS67">
    <cfRule type="colorScale" priority="15">
      <colorScale>
        <cfvo type="min"/>
        <cfvo type="percentile" val="50"/>
        <cfvo type="max"/>
        <color rgb="FFF8696B"/>
        <color rgb="FFFFEB84"/>
        <color rgb="FF63BE7B"/>
      </colorScale>
    </cfRule>
  </conditionalFormatting>
  <conditionalFormatting sqref="W3:W67">
    <cfRule type="colorScale" priority="14">
      <colorScale>
        <cfvo type="min"/>
        <cfvo type="percentile" val="50"/>
        <cfvo type="max"/>
        <color rgb="FFF8696B"/>
        <color rgb="FFFFEB84"/>
        <color rgb="FF63BE7B"/>
      </colorScale>
    </cfRule>
  </conditionalFormatting>
  <conditionalFormatting sqref="AT68">
    <cfRule type="colorScale" priority="13">
      <colorScale>
        <cfvo type="min"/>
        <cfvo type="percentile" val="50"/>
        <cfvo type="max"/>
        <color rgb="FFF8696B"/>
        <color rgb="FFFFEB84"/>
        <color rgb="FF63BE7B"/>
      </colorScale>
    </cfRule>
  </conditionalFormatting>
  <conditionalFormatting sqref="AT3:AT67">
    <cfRule type="colorScale" priority="12">
      <colorScale>
        <cfvo type="min"/>
        <cfvo type="percentile" val="50"/>
        <cfvo type="max"/>
        <color rgb="FFF8696B"/>
        <color rgb="FFFFEB84"/>
        <color rgb="FF63BE7B"/>
      </colorScale>
    </cfRule>
  </conditionalFormatting>
  <conditionalFormatting sqref="BP68">
    <cfRule type="colorScale" priority="11">
      <colorScale>
        <cfvo type="min"/>
        <cfvo type="percentile" val="50"/>
        <cfvo type="max"/>
        <color rgb="FFF8696B"/>
        <color rgb="FFFFEB84"/>
        <color rgb="FF63BE7B"/>
      </colorScale>
    </cfRule>
  </conditionalFormatting>
  <conditionalFormatting sqref="BQ68">
    <cfRule type="colorScale" priority="10">
      <colorScale>
        <cfvo type="min"/>
        <cfvo type="percentile" val="50"/>
        <cfvo type="max"/>
        <color rgb="FFF8696B"/>
        <color rgb="FFFFEB84"/>
        <color rgb="FF63BE7B"/>
      </colorScale>
    </cfRule>
  </conditionalFormatting>
  <conditionalFormatting sqref="BP3:BP67">
    <cfRule type="colorScale" priority="9">
      <colorScale>
        <cfvo type="min"/>
        <cfvo type="percentile" val="50"/>
        <cfvo type="max"/>
        <color rgb="FFF8696B"/>
        <color rgb="FFFFEB84"/>
        <color rgb="FF63BE7B"/>
      </colorScale>
    </cfRule>
  </conditionalFormatting>
  <conditionalFormatting sqref="BP3:BP67">
    <cfRule type="colorScale" priority="8">
      <colorScale>
        <cfvo type="min"/>
        <cfvo type="percentile" val="50"/>
        <cfvo type="max"/>
        <color rgb="FFF8696B"/>
        <color rgb="FFFFEB84"/>
        <color rgb="FF63BE7B"/>
      </colorScale>
    </cfRule>
  </conditionalFormatting>
  <conditionalFormatting sqref="BQ3:BQ67">
    <cfRule type="colorScale" priority="7">
      <colorScale>
        <cfvo type="min"/>
        <cfvo type="percentile" val="50"/>
        <cfvo type="max"/>
        <color rgb="FFF8696B"/>
        <color rgb="FFFFEB84"/>
        <color rgb="FF63BE7B"/>
      </colorScale>
    </cfRule>
  </conditionalFormatting>
  <conditionalFormatting sqref="CM68">
    <cfRule type="colorScale" priority="6">
      <colorScale>
        <cfvo type="min"/>
        <cfvo type="percentile" val="50"/>
        <cfvo type="max"/>
        <color rgb="FFF8696B"/>
        <color rgb="FFFFEB84"/>
        <color rgb="FF63BE7B"/>
      </colorScale>
    </cfRule>
  </conditionalFormatting>
  <conditionalFormatting sqref="CN68">
    <cfRule type="colorScale" priority="5">
      <colorScale>
        <cfvo type="min"/>
        <cfvo type="percentile" val="50"/>
        <cfvo type="max"/>
        <color rgb="FFF8696B"/>
        <color rgb="FFFFEB84"/>
        <color rgb="FF63BE7B"/>
      </colorScale>
    </cfRule>
  </conditionalFormatting>
  <conditionalFormatting sqref="CN3:CN67">
    <cfRule type="colorScale" priority="3">
      <colorScale>
        <cfvo type="min"/>
        <cfvo type="percentile" val="50"/>
        <cfvo type="max"/>
        <color rgb="FFF8696B"/>
        <color rgb="FFFFEB84"/>
        <color rgb="FF63BE7B"/>
      </colorScale>
    </cfRule>
  </conditionalFormatting>
  <conditionalFormatting sqref="CM3:CM67">
    <cfRule type="colorScale" priority="4">
      <colorScale>
        <cfvo type="min"/>
        <cfvo type="percentile" val="50"/>
        <cfvo type="max"/>
        <color rgb="FFF8696B"/>
        <color rgb="FFFFEB84"/>
        <color rgb="FF63BE7B"/>
      </colorScale>
    </cfRule>
  </conditionalFormatting>
  <conditionalFormatting sqref="B3:U67">
    <cfRule type="colorScale" priority="1">
      <colorScale>
        <cfvo type="min"/>
        <cfvo type="percentile" val="50"/>
        <cfvo type="max"/>
        <color rgb="FF63BE7B"/>
        <color rgb="FFFFEB84"/>
        <color rgb="FFF8696B"/>
      </colorScale>
    </cfRule>
  </conditionalFormatting>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D217"/>
  <sheetViews>
    <sheetView showGridLines="0" zoomScale="85" zoomScaleNormal="85" workbookViewId="0"/>
  </sheetViews>
  <sheetFormatPr defaultColWidth="9.08984375" defaultRowHeight="13" x14ac:dyDescent="0.35"/>
  <cols>
    <col min="1" max="1" width="25.36328125" style="103" customWidth="1"/>
    <col min="2" max="2" width="6.90625" style="103" customWidth="1"/>
    <col min="3" max="5" width="9.08984375" style="103" bestFit="1" customWidth="1"/>
    <col min="6" max="6" width="8.6328125" style="103" bestFit="1" customWidth="1"/>
    <col min="7" max="7" width="9.08984375" style="103" bestFit="1" customWidth="1"/>
    <col min="8" max="8" width="8.6328125" style="103" bestFit="1" customWidth="1"/>
    <col min="9" max="9" width="9.08984375" style="110" bestFit="1" customWidth="1"/>
    <col min="10" max="11" width="8.6328125" style="104" bestFit="1" customWidth="1"/>
    <col min="12" max="16" width="9.08984375" style="15" bestFit="1" customWidth="1"/>
    <col min="17" max="17" width="8.6328125" style="15" bestFit="1" customWidth="1"/>
    <col min="18" max="18" width="8.36328125" style="15" bestFit="1" customWidth="1"/>
    <col min="19" max="21" width="9.08984375" style="15" bestFit="1" customWidth="1"/>
    <col min="22" max="22" width="43.453125" style="5" customWidth="1"/>
    <col min="23" max="23" width="6.36328125" style="15" customWidth="1"/>
    <col min="24" max="16384" width="9.08984375" style="15"/>
  </cols>
  <sheetData>
    <row r="1" spans="1:30" ht="21" customHeight="1" x14ac:dyDescent="0.35">
      <c r="A1" s="171" t="s">
        <v>0</v>
      </c>
      <c r="B1" s="171"/>
      <c r="C1" s="171"/>
      <c r="D1" s="171"/>
      <c r="E1" s="171"/>
      <c r="F1" s="171"/>
      <c r="G1" s="171"/>
      <c r="H1" s="171"/>
      <c r="I1" s="171"/>
      <c r="J1" s="171"/>
      <c r="K1" s="171"/>
      <c r="L1" s="171"/>
      <c r="M1" s="171"/>
      <c r="N1" s="171"/>
      <c r="O1" s="171"/>
      <c r="P1" s="171"/>
      <c r="Q1" s="171"/>
      <c r="R1" s="171"/>
      <c r="S1" s="171"/>
      <c r="T1" s="171"/>
      <c r="U1" s="171"/>
      <c r="V1" s="99"/>
    </row>
    <row r="2" spans="1:30" s="100" customFormat="1" ht="26.25" customHeight="1" x14ac:dyDescent="0.35">
      <c r="B2" s="100">
        <v>2023</v>
      </c>
      <c r="C2" s="176">
        <v>2022</v>
      </c>
      <c r="D2" s="176">
        <v>2021</v>
      </c>
      <c r="E2" s="176">
        <v>2019</v>
      </c>
      <c r="F2" s="176">
        <v>2018</v>
      </c>
      <c r="G2" s="176">
        <v>2017</v>
      </c>
      <c r="H2" s="176">
        <v>2016</v>
      </c>
      <c r="I2" s="176">
        <v>2015</v>
      </c>
      <c r="J2" s="176">
        <v>2014</v>
      </c>
      <c r="K2" s="176">
        <v>2013</v>
      </c>
      <c r="L2" s="176">
        <v>2012</v>
      </c>
      <c r="M2" s="176">
        <v>2011</v>
      </c>
      <c r="N2" s="176">
        <v>2010</v>
      </c>
      <c r="O2" s="176">
        <v>2009</v>
      </c>
      <c r="P2" s="176">
        <v>2008</v>
      </c>
      <c r="Q2" s="176">
        <v>2007</v>
      </c>
      <c r="R2" s="176">
        <v>2006</v>
      </c>
      <c r="S2" s="176">
        <v>2005</v>
      </c>
      <c r="T2" s="176">
        <v>2004</v>
      </c>
      <c r="U2" s="176">
        <v>2003</v>
      </c>
      <c r="V2" s="101" t="s">
        <v>182</v>
      </c>
    </row>
    <row r="3" spans="1:30" s="100" customFormat="1" x14ac:dyDescent="0.3">
      <c r="A3" s="102" t="s">
        <v>250</v>
      </c>
      <c r="B3" s="179">
        <v>39171</v>
      </c>
      <c r="C3" s="179">
        <v>44395</v>
      </c>
      <c r="D3" s="179">
        <v>20932</v>
      </c>
      <c r="E3" s="179">
        <v>34073</v>
      </c>
      <c r="F3" s="179">
        <v>33180</v>
      </c>
      <c r="G3" s="179">
        <v>40992</v>
      </c>
      <c r="H3" s="179">
        <v>43152</v>
      </c>
      <c r="I3" s="179">
        <v>44074</v>
      </c>
      <c r="J3" s="179">
        <v>44281</v>
      </c>
      <c r="K3" s="179">
        <v>47129</v>
      </c>
      <c r="L3" s="179">
        <v>45337</v>
      </c>
      <c r="M3" s="179">
        <v>45839</v>
      </c>
      <c r="N3" s="179">
        <v>50654</v>
      </c>
      <c r="O3" s="179">
        <v>53373</v>
      </c>
      <c r="P3" s="179">
        <v>42779</v>
      </c>
      <c r="Q3" s="179">
        <v>47128</v>
      </c>
      <c r="R3" s="179">
        <v>51129</v>
      </c>
      <c r="S3" s="179">
        <v>50393</v>
      </c>
      <c r="T3" s="179">
        <v>47432</v>
      </c>
      <c r="U3" s="179">
        <v>43496</v>
      </c>
    </row>
    <row r="4" spans="1:30" ht="12.75" customHeight="1" x14ac:dyDescent="0.35">
      <c r="A4" t="s">
        <v>186</v>
      </c>
      <c r="B4" s="153">
        <v>6816</v>
      </c>
      <c r="C4" s="153">
        <v>8180</v>
      </c>
      <c r="D4" s="153">
        <v>3065</v>
      </c>
      <c r="E4" s="153">
        <v>5933</v>
      </c>
      <c r="F4" s="153">
        <v>5038</v>
      </c>
      <c r="G4" s="153">
        <v>5840</v>
      </c>
      <c r="H4" s="153">
        <v>5497</v>
      </c>
      <c r="I4" s="153">
        <v>5527</v>
      </c>
      <c r="J4" s="153">
        <v>5494</v>
      </c>
      <c r="K4" s="153">
        <v>5647</v>
      </c>
      <c r="L4" s="153">
        <v>5711</v>
      </c>
      <c r="M4" s="153">
        <v>5472</v>
      </c>
      <c r="N4" s="153">
        <v>6511</v>
      </c>
      <c r="O4" s="153">
        <v>7290</v>
      </c>
      <c r="P4" s="153">
        <v>6121</v>
      </c>
      <c r="Q4" s="153">
        <v>7788</v>
      </c>
      <c r="R4" s="153">
        <v>9493</v>
      </c>
      <c r="S4" s="153">
        <v>9663</v>
      </c>
      <c r="T4" s="153">
        <v>9941</v>
      </c>
      <c r="U4" s="153">
        <v>9460</v>
      </c>
      <c r="V4" s="177" t="s">
        <v>274</v>
      </c>
      <c r="AC4" s="117"/>
      <c r="AD4" s="118"/>
    </row>
    <row r="5" spans="1:30" ht="12.75" customHeight="1" x14ac:dyDescent="0.35">
      <c r="A5" s="103" t="s">
        <v>2</v>
      </c>
      <c r="B5" s="153">
        <v>3424</v>
      </c>
      <c r="C5" s="153">
        <v>3967</v>
      </c>
      <c r="D5" s="153">
        <v>2296</v>
      </c>
      <c r="E5" s="153">
        <v>2122</v>
      </c>
      <c r="F5" s="153">
        <v>2099</v>
      </c>
      <c r="G5" s="153">
        <v>2668</v>
      </c>
      <c r="H5" s="153">
        <v>3083</v>
      </c>
      <c r="I5" s="153">
        <v>2938</v>
      </c>
      <c r="J5" s="153">
        <v>2581</v>
      </c>
      <c r="K5" s="153">
        <v>2845</v>
      </c>
      <c r="L5" s="153">
        <v>2987</v>
      </c>
      <c r="M5" s="153">
        <v>3375</v>
      </c>
      <c r="N5" s="153">
        <v>3554</v>
      </c>
      <c r="O5" s="153">
        <v>4202</v>
      </c>
      <c r="P5" s="153">
        <v>3593</v>
      </c>
      <c r="Q5" s="153">
        <v>3593</v>
      </c>
      <c r="R5" s="153">
        <v>3705</v>
      </c>
      <c r="S5" s="153">
        <v>3805</v>
      </c>
      <c r="T5" s="153">
        <v>3300</v>
      </c>
      <c r="U5" s="153">
        <v>3143</v>
      </c>
      <c r="V5" s="177"/>
      <c r="AC5" s="117"/>
      <c r="AD5" s="118"/>
    </row>
    <row r="6" spans="1:30" ht="12.75" customHeight="1" x14ac:dyDescent="0.35">
      <c r="A6" s="103" t="s">
        <v>8</v>
      </c>
      <c r="B6" s="153">
        <v>2813</v>
      </c>
      <c r="C6" s="153">
        <v>3398</v>
      </c>
      <c r="D6" s="153">
        <v>1631</v>
      </c>
      <c r="E6" s="153">
        <v>2457</v>
      </c>
      <c r="F6" s="153">
        <v>2477</v>
      </c>
      <c r="G6" s="153">
        <v>3307</v>
      </c>
      <c r="H6" s="153">
        <v>3629</v>
      </c>
      <c r="I6" s="153">
        <v>3776</v>
      </c>
      <c r="J6" s="153">
        <v>3703</v>
      </c>
      <c r="K6" s="153">
        <v>3956</v>
      </c>
      <c r="L6" s="153">
        <v>3795</v>
      </c>
      <c r="M6" s="153">
        <v>3821</v>
      </c>
      <c r="N6" s="153">
        <v>3966</v>
      </c>
      <c r="O6" s="153">
        <v>4095</v>
      </c>
      <c r="P6" s="153">
        <v>4075</v>
      </c>
      <c r="Q6" s="153">
        <v>4158</v>
      </c>
      <c r="R6" s="153">
        <v>4854</v>
      </c>
      <c r="S6" s="153">
        <v>4739</v>
      </c>
      <c r="T6" s="153">
        <v>4503</v>
      </c>
      <c r="U6" s="153">
        <v>3903</v>
      </c>
      <c r="V6" s="177" t="s">
        <v>275</v>
      </c>
      <c r="AC6" s="117"/>
      <c r="AD6" s="118"/>
    </row>
    <row r="7" spans="1:30" ht="12.75" customHeight="1" x14ac:dyDescent="0.35">
      <c r="A7" s="103" t="s">
        <v>9</v>
      </c>
      <c r="B7" s="153">
        <v>2728</v>
      </c>
      <c r="C7" s="153">
        <v>3123</v>
      </c>
      <c r="D7" s="153">
        <v>1299</v>
      </c>
      <c r="E7" s="153">
        <v>2473</v>
      </c>
      <c r="F7" s="153">
        <v>2622</v>
      </c>
      <c r="G7" s="153">
        <v>3429</v>
      </c>
      <c r="H7" s="153">
        <v>3926</v>
      </c>
      <c r="I7" s="153">
        <v>4002</v>
      </c>
      <c r="J7" s="153">
        <v>3826</v>
      </c>
      <c r="K7" s="153">
        <v>4316</v>
      </c>
      <c r="L7" s="153">
        <v>3918</v>
      </c>
      <c r="M7" s="153">
        <v>4065</v>
      </c>
      <c r="N7" s="153">
        <v>4421</v>
      </c>
      <c r="O7" s="153">
        <v>4588</v>
      </c>
      <c r="P7" s="153">
        <v>3291</v>
      </c>
      <c r="Q7" s="153">
        <v>3576</v>
      </c>
      <c r="R7" s="153">
        <v>3744</v>
      </c>
      <c r="S7" s="153">
        <v>3746</v>
      </c>
      <c r="T7" s="153">
        <v>3455</v>
      </c>
      <c r="U7" s="153">
        <v>3160</v>
      </c>
      <c r="V7" s="177"/>
      <c r="AC7" s="117"/>
      <c r="AD7" s="118"/>
    </row>
    <row r="8" spans="1:30" ht="12.75" customHeight="1" x14ac:dyDescent="0.35">
      <c r="A8" s="103" t="s">
        <v>181</v>
      </c>
      <c r="B8" s="153">
        <v>1953</v>
      </c>
      <c r="C8" s="153">
        <v>2456</v>
      </c>
      <c r="D8" s="153">
        <v>1611</v>
      </c>
      <c r="E8" s="153">
        <v>1580</v>
      </c>
      <c r="F8" s="153">
        <v>1618</v>
      </c>
      <c r="G8" s="153">
        <v>1921</v>
      </c>
      <c r="H8" s="153">
        <v>2170</v>
      </c>
      <c r="I8" s="153">
        <v>2055</v>
      </c>
      <c r="J8" s="153">
        <v>2037</v>
      </c>
      <c r="K8" s="153">
        <v>2018</v>
      </c>
      <c r="L8" s="153">
        <v>2022</v>
      </c>
      <c r="M8" s="153">
        <v>2476</v>
      </c>
      <c r="N8" s="153">
        <v>2833</v>
      </c>
      <c r="O8" s="153">
        <v>3115</v>
      </c>
      <c r="P8" s="153">
        <v>1847</v>
      </c>
      <c r="Q8" s="153">
        <v>2043</v>
      </c>
      <c r="R8" s="153">
        <v>2132</v>
      </c>
      <c r="S8" s="153">
        <v>1941</v>
      </c>
      <c r="T8" s="153">
        <v>1677</v>
      </c>
      <c r="U8" s="153">
        <v>1491</v>
      </c>
      <c r="V8" s="177" t="s">
        <v>276</v>
      </c>
      <c r="AC8" s="117"/>
      <c r="AD8" s="118"/>
    </row>
    <row r="9" spans="1:30" ht="12.75" customHeight="1" x14ac:dyDescent="0.35">
      <c r="A9" s="103" t="s">
        <v>11</v>
      </c>
      <c r="B9" s="153">
        <v>1926</v>
      </c>
      <c r="C9" s="153">
        <v>2191</v>
      </c>
      <c r="D9" s="153">
        <v>788</v>
      </c>
      <c r="E9" s="153">
        <v>1730</v>
      </c>
      <c r="F9" s="153">
        <v>1743</v>
      </c>
      <c r="G9" s="153">
        <v>2203</v>
      </c>
      <c r="H9" s="153">
        <v>2248</v>
      </c>
      <c r="I9" s="153">
        <v>2336</v>
      </c>
      <c r="J9" s="153">
        <v>2407</v>
      </c>
      <c r="K9" s="153">
        <v>2577</v>
      </c>
      <c r="L9" s="153">
        <v>2387</v>
      </c>
      <c r="M9" s="153">
        <v>2582</v>
      </c>
      <c r="N9" s="153">
        <v>2514</v>
      </c>
      <c r="O9" s="153">
        <v>2598</v>
      </c>
      <c r="P9" s="153">
        <v>1937</v>
      </c>
      <c r="Q9" s="153">
        <v>2011</v>
      </c>
      <c r="R9" s="153">
        <v>2149</v>
      </c>
      <c r="S9" s="153">
        <v>2047</v>
      </c>
      <c r="T9" s="153">
        <v>2037</v>
      </c>
      <c r="U9" s="153">
        <v>2006</v>
      </c>
      <c r="V9" s="177"/>
      <c r="AC9" s="117"/>
      <c r="AD9" s="118"/>
    </row>
    <row r="10" spans="1:30" x14ac:dyDescent="0.35">
      <c r="A10" s="169" t="s">
        <v>178</v>
      </c>
      <c r="B10" s="153">
        <v>1324</v>
      </c>
      <c r="C10" s="153">
        <v>1598</v>
      </c>
      <c r="D10" s="153">
        <v>555</v>
      </c>
      <c r="E10" s="153">
        <v>893</v>
      </c>
      <c r="F10" s="153">
        <v>872</v>
      </c>
      <c r="G10" s="153">
        <v>964</v>
      </c>
      <c r="H10" s="153">
        <v>1194</v>
      </c>
      <c r="I10" s="153">
        <v>1197</v>
      </c>
      <c r="J10" s="153">
        <v>1282</v>
      </c>
      <c r="K10" s="153">
        <v>1629</v>
      </c>
      <c r="L10" s="153">
        <v>1656</v>
      </c>
      <c r="M10" s="153">
        <v>1699</v>
      </c>
      <c r="N10" s="153">
        <v>2021</v>
      </c>
      <c r="O10" s="153">
        <v>2171</v>
      </c>
      <c r="P10" s="153">
        <v>1868</v>
      </c>
      <c r="Q10" s="153">
        <v>2103</v>
      </c>
      <c r="R10" s="153">
        <v>2412</v>
      </c>
      <c r="S10" s="153">
        <v>2276</v>
      </c>
      <c r="T10" s="153">
        <v>2116</v>
      </c>
      <c r="U10" s="153">
        <v>2023</v>
      </c>
      <c r="V10" s="177" t="s">
        <v>264</v>
      </c>
      <c r="AC10" s="117"/>
      <c r="AD10" s="118"/>
    </row>
    <row r="11" spans="1:30" x14ac:dyDescent="0.35">
      <c r="A11" s="103" t="s">
        <v>95</v>
      </c>
      <c r="B11" s="153">
        <v>1567</v>
      </c>
      <c r="C11" s="153">
        <v>1440</v>
      </c>
      <c r="D11" s="153">
        <v>108</v>
      </c>
      <c r="E11" s="153">
        <v>1344</v>
      </c>
      <c r="F11" s="153">
        <v>1251</v>
      </c>
      <c r="G11" s="153">
        <v>1574</v>
      </c>
      <c r="H11" s="153">
        <v>1500</v>
      </c>
      <c r="I11" s="153">
        <v>1758</v>
      </c>
      <c r="J11" s="153">
        <v>1947</v>
      </c>
      <c r="K11" s="153">
        <v>2164</v>
      </c>
      <c r="L11" s="153">
        <v>2143</v>
      </c>
      <c r="M11" s="153">
        <v>2242</v>
      </c>
      <c r="N11" s="153">
        <v>2657</v>
      </c>
      <c r="O11" s="153">
        <v>2340</v>
      </c>
      <c r="P11" s="153">
        <v>1887</v>
      </c>
      <c r="Q11" s="153">
        <v>2306</v>
      </c>
      <c r="R11" s="153">
        <v>2542</v>
      </c>
      <c r="S11" s="153">
        <v>2680</v>
      </c>
      <c r="T11" s="153">
        <v>2276</v>
      </c>
      <c r="U11" s="153">
        <v>2044</v>
      </c>
      <c r="V11" s="177"/>
      <c r="AC11" s="117"/>
      <c r="AD11" s="118"/>
    </row>
    <row r="12" spans="1:30" x14ac:dyDescent="0.35">
      <c r="A12" s="103" t="s">
        <v>10</v>
      </c>
      <c r="B12" s="153">
        <v>1376</v>
      </c>
      <c r="C12" s="153">
        <v>1299</v>
      </c>
      <c r="D12" s="153">
        <v>736</v>
      </c>
      <c r="E12" s="153">
        <v>1006</v>
      </c>
      <c r="F12" s="153">
        <v>1096</v>
      </c>
      <c r="G12" s="153">
        <v>1465</v>
      </c>
      <c r="H12" s="153">
        <v>1891</v>
      </c>
      <c r="I12" s="153">
        <v>1747</v>
      </c>
      <c r="J12" s="153">
        <v>1709</v>
      </c>
      <c r="K12" s="153">
        <v>1906</v>
      </c>
      <c r="L12" s="153">
        <v>1835</v>
      </c>
      <c r="M12" s="153">
        <v>1814</v>
      </c>
      <c r="N12" s="153">
        <v>1986</v>
      </c>
      <c r="O12" s="153">
        <v>2051</v>
      </c>
      <c r="P12" s="153">
        <v>1779</v>
      </c>
      <c r="Q12" s="153">
        <v>1677</v>
      </c>
      <c r="R12" s="153">
        <v>1563</v>
      </c>
      <c r="S12" s="153">
        <v>1369</v>
      </c>
      <c r="T12" s="153">
        <v>1499</v>
      </c>
      <c r="U12" s="153">
        <v>1252</v>
      </c>
      <c r="V12" s="177" t="s">
        <v>277</v>
      </c>
      <c r="AC12" s="117"/>
      <c r="AD12" s="118"/>
    </row>
    <row r="13" spans="1:30" x14ac:dyDescent="0.35">
      <c r="A13" s="103" t="s">
        <v>29</v>
      </c>
      <c r="B13" s="153">
        <v>1299</v>
      </c>
      <c r="C13" s="153">
        <v>1295</v>
      </c>
      <c r="D13" s="153">
        <v>687</v>
      </c>
      <c r="E13" s="153">
        <v>1067</v>
      </c>
      <c r="F13" s="153">
        <v>1042</v>
      </c>
      <c r="G13" s="153">
        <v>1383</v>
      </c>
      <c r="H13" s="153">
        <v>1546</v>
      </c>
      <c r="I13" s="153">
        <v>1432</v>
      </c>
      <c r="J13" s="153">
        <v>1324</v>
      </c>
      <c r="K13" s="153">
        <v>1316</v>
      </c>
      <c r="L13" s="153">
        <v>1187</v>
      </c>
      <c r="M13" s="153">
        <v>1160</v>
      </c>
      <c r="N13" s="153">
        <v>1136</v>
      </c>
      <c r="O13" s="153">
        <v>1077</v>
      </c>
      <c r="P13" s="153">
        <v>955</v>
      </c>
      <c r="Q13" s="153">
        <v>804</v>
      </c>
      <c r="R13" s="153">
        <v>829</v>
      </c>
      <c r="S13" s="153">
        <v>672</v>
      </c>
      <c r="T13" s="153">
        <v>384</v>
      </c>
      <c r="U13" s="153">
        <v>249</v>
      </c>
      <c r="V13" s="177"/>
      <c r="AC13" s="117"/>
      <c r="AD13" s="118"/>
    </row>
    <row r="14" spans="1:30" x14ac:dyDescent="0.35">
      <c r="A14" s="103" t="s">
        <v>19</v>
      </c>
      <c r="B14" s="153">
        <v>887</v>
      </c>
      <c r="C14" s="153">
        <v>1170</v>
      </c>
      <c r="D14" s="153">
        <v>592</v>
      </c>
      <c r="E14" s="153">
        <v>689</v>
      </c>
      <c r="F14" s="153">
        <v>694</v>
      </c>
      <c r="G14" s="153">
        <v>875</v>
      </c>
      <c r="H14" s="153">
        <v>1023</v>
      </c>
      <c r="I14" s="153">
        <v>1038</v>
      </c>
      <c r="J14" s="153">
        <v>982</v>
      </c>
      <c r="K14" s="153">
        <v>1019</v>
      </c>
      <c r="L14" s="153">
        <v>1035</v>
      </c>
      <c r="M14" s="153">
        <v>944</v>
      </c>
      <c r="N14" s="153">
        <v>903</v>
      </c>
      <c r="O14" s="153">
        <v>986</v>
      </c>
      <c r="P14" s="153">
        <v>787</v>
      </c>
      <c r="Q14" s="153">
        <v>1001</v>
      </c>
      <c r="R14" s="153">
        <v>1048</v>
      </c>
      <c r="S14" s="153">
        <v>1083</v>
      </c>
      <c r="T14" s="153">
        <v>992</v>
      </c>
      <c r="U14" s="153">
        <v>802</v>
      </c>
      <c r="V14" s="177" t="s">
        <v>184</v>
      </c>
      <c r="AC14" s="117"/>
      <c r="AD14" s="118"/>
    </row>
    <row r="15" spans="1:30" x14ac:dyDescent="0.35">
      <c r="A15" s="103" t="s">
        <v>15</v>
      </c>
      <c r="B15" s="153">
        <v>725</v>
      </c>
      <c r="C15" s="153">
        <v>942</v>
      </c>
      <c r="D15" s="153">
        <v>420</v>
      </c>
      <c r="E15" s="153">
        <v>526</v>
      </c>
      <c r="F15" s="153">
        <v>587</v>
      </c>
      <c r="G15" s="153">
        <v>781</v>
      </c>
      <c r="H15" s="153">
        <v>995</v>
      </c>
      <c r="I15" s="153">
        <v>1133</v>
      </c>
      <c r="J15" s="153">
        <v>1274</v>
      </c>
      <c r="K15" s="153">
        <v>1352</v>
      </c>
      <c r="L15" s="153">
        <v>1352</v>
      </c>
      <c r="M15" s="153">
        <v>1454</v>
      </c>
      <c r="N15" s="153">
        <v>1594</v>
      </c>
      <c r="O15" s="153">
        <v>1603</v>
      </c>
      <c r="P15" s="153">
        <v>1234</v>
      </c>
      <c r="Q15" s="153">
        <v>1216</v>
      </c>
      <c r="R15" s="153">
        <v>1172</v>
      </c>
      <c r="S15" s="153">
        <v>1180</v>
      </c>
      <c r="T15" s="153">
        <v>1011</v>
      </c>
      <c r="U15" s="153">
        <v>931</v>
      </c>
      <c r="V15" s="177"/>
      <c r="AC15" s="117"/>
      <c r="AD15" s="118"/>
    </row>
    <row r="16" spans="1:30" x14ac:dyDescent="0.35">
      <c r="A16" s="103" t="s">
        <v>6</v>
      </c>
      <c r="B16" s="153">
        <v>699</v>
      </c>
      <c r="C16" s="153">
        <v>785</v>
      </c>
      <c r="D16" s="153">
        <v>369</v>
      </c>
      <c r="E16" s="153">
        <v>700</v>
      </c>
      <c r="F16" s="153">
        <v>740</v>
      </c>
      <c r="G16" s="153">
        <v>1022</v>
      </c>
      <c r="H16" s="153">
        <v>988</v>
      </c>
      <c r="I16" s="153">
        <v>1127</v>
      </c>
      <c r="J16" s="153">
        <v>1113</v>
      </c>
      <c r="K16" s="153">
        <v>1241</v>
      </c>
      <c r="L16" s="153">
        <v>1119</v>
      </c>
      <c r="M16" s="153">
        <v>1118</v>
      </c>
      <c r="N16" s="153">
        <v>1270</v>
      </c>
      <c r="O16" s="153">
        <v>1264</v>
      </c>
      <c r="P16" s="153">
        <v>1258</v>
      </c>
      <c r="Q16" s="153">
        <v>1259</v>
      </c>
      <c r="R16" s="153">
        <v>1356</v>
      </c>
      <c r="S16" s="153">
        <v>1464</v>
      </c>
      <c r="T16" s="153">
        <v>1416</v>
      </c>
      <c r="U16" s="153">
        <v>1108</v>
      </c>
      <c r="V16" s="177"/>
      <c r="AC16" s="117"/>
      <c r="AD16" s="118"/>
    </row>
    <row r="17" spans="1:30" x14ac:dyDescent="0.35">
      <c r="A17" s="103" t="s">
        <v>14</v>
      </c>
      <c r="B17" s="153">
        <v>656</v>
      </c>
      <c r="C17" s="153">
        <v>780</v>
      </c>
      <c r="D17" s="153">
        <v>240</v>
      </c>
      <c r="E17" s="153">
        <v>468</v>
      </c>
      <c r="F17" s="153">
        <v>545</v>
      </c>
      <c r="G17" s="153">
        <v>629</v>
      </c>
      <c r="H17" s="153">
        <v>842</v>
      </c>
      <c r="I17" s="153">
        <v>984</v>
      </c>
      <c r="J17" s="153">
        <v>1197</v>
      </c>
      <c r="K17" s="153">
        <v>1281</v>
      </c>
      <c r="L17" s="153">
        <v>1186</v>
      </c>
      <c r="M17" s="153">
        <v>1090</v>
      </c>
      <c r="N17" s="153">
        <v>1181</v>
      </c>
      <c r="O17" s="153">
        <v>1307</v>
      </c>
      <c r="P17" s="153">
        <v>1043</v>
      </c>
      <c r="Q17" s="153">
        <v>1053</v>
      </c>
      <c r="R17" s="153">
        <v>1039</v>
      </c>
      <c r="S17" s="153">
        <v>1007</v>
      </c>
      <c r="T17" s="153">
        <v>889</v>
      </c>
      <c r="U17" s="153">
        <v>759</v>
      </c>
      <c r="V17" s="177"/>
      <c r="AC17" s="117"/>
      <c r="AD17" s="118"/>
    </row>
    <row r="18" spans="1:30" x14ac:dyDescent="0.35">
      <c r="A18" s="103" t="s">
        <v>121</v>
      </c>
      <c r="B18" s="153">
        <v>675</v>
      </c>
      <c r="C18" s="153">
        <v>733</v>
      </c>
      <c r="D18" s="153">
        <v>252</v>
      </c>
      <c r="E18" s="153">
        <v>723</v>
      </c>
      <c r="F18" s="153">
        <v>647</v>
      </c>
      <c r="G18" s="153">
        <v>773</v>
      </c>
      <c r="H18" s="153">
        <v>651</v>
      </c>
      <c r="I18" s="153">
        <v>700</v>
      </c>
      <c r="J18" s="153">
        <v>711</v>
      </c>
      <c r="K18" s="153">
        <v>716</v>
      </c>
      <c r="L18" s="153">
        <v>659</v>
      </c>
      <c r="M18" s="153">
        <v>648</v>
      </c>
      <c r="N18" s="153">
        <v>856</v>
      </c>
      <c r="O18" s="153">
        <v>839</v>
      </c>
      <c r="P18" s="153">
        <v>615</v>
      </c>
      <c r="Q18" s="153">
        <v>776</v>
      </c>
      <c r="R18" s="153">
        <v>901</v>
      </c>
      <c r="S18" s="153">
        <v>710</v>
      </c>
      <c r="T18" s="153">
        <v>602</v>
      </c>
      <c r="U18" s="153">
        <v>558</v>
      </c>
      <c r="V18" s="177"/>
      <c r="AC18" s="117"/>
      <c r="AD18" s="174"/>
    </row>
    <row r="19" spans="1:30" x14ac:dyDescent="0.35">
      <c r="A19" s="15" t="s">
        <v>108</v>
      </c>
      <c r="B19" s="153">
        <v>534</v>
      </c>
      <c r="C19" s="153">
        <v>688</v>
      </c>
      <c r="D19" s="153">
        <v>382</v>
      </c>
      <c r="E19" s="153">
        <v>599</v>
      </c>
      <c r="F19" s="153">
        <v>586</v>
      </c>
      <c r="G19" s="153">
        <v>638</v>
      </c>
      <c r="H19" s="153">
        <v>576</v>
      </c>
      <c r="I19" s="153">
        <v>654</v>
      </c>
      <c r="J19" s="153">
        <v>574</v>
      </c>
      <c r="K19" s="153">
        <v>626</v>
      </c>
      <c r="L19" s="153">
        <v>590</v>
      </c>
      <c r="M19" s="153">
        <v>520</v>
      </c>
      <c r="N19" s="153">
        <v>573</v>
      </c>
      <c r="O19" s="153">
        <v>641</v>
      </c>
      <c r="P19" s="153">
        <v>456</v>
      </c>
      <c r="Q19" s="153">
        <v>407</v>
      </c>
      <c r="R19" s="153">
        <v>432</v>
      </c>
      <c r="S19" s="153">
        <v>380</v>
      </c>
      <c r="T19" s="153">
        <v>346</v>
      </c>
      <c r="U19" s="153">
        <v>325</v>
      </c>
      <c r="V19" s="177"/>
      <c r="AC19" s="117"/>
      <c r="AD19" s="118"/>
    </row>
    <row r="20" spans="1:30" x14ac:dyDescent="0.35">
      <c r="A20" s="169" t="s">
        <v>251</v>
      </c>
      <c r="B20" s="153">
        <v>637</v>
      </c>
      <c r="C20" s="153">
        <v>687</v>
      </c>
      <c r="D20" s="153">
        <v>353</v>
      </c>
      <c r="E20" s="153">
        <v>383</v>
      </c>
      <c r="F20" s="153">
        <v>440</v>
      </c>
      <c r="G20" s="153">
        <v>614</v>
      </c>
      <c r="H20" s="153">
        <v>712</v>
      </c>
      <c r="I20" s="153">
        <v>752</v>
      </c>
      <c r="J20" s="153">
        <v>791</v>
      </c>
      <c r="K20" s="153">
        <v>861</v>
      </c>
      <c r="L20" s="153">
        <v>845</v>
      </c>
      <c r="M20" s="153">
        <v>828</v>
      </c>
      <c r="N20" s="153">
        <v>908</v>
      </c>
      <c r="O20" s="153">
        <v>1049</v>
      </c>
      <c r="P20" s="153">
        <v>824</v>
      </c>
      <c r="Q20" s="153">
        <v>796</v>
      </c>
      <c r="R20" s="153">
        <v>809</v>
      </c>
      <c r="S20" s="153">
        <v>772</v>
      </c>
      <c r="T20" s="153">
        <v>680</v>
      </c>
      <c r="U20" s="153">
        <v>647</v>
      </c>
      <c r="V20" s="177"/>
      <c r="AC20" s="117"/>
      <c r="AD20" s="118"/>
    </row>
    <row r="21" spans="1:30" x14ac:dyDescent="0.35">
      <c r="A21" s="103" t="s">
        <v>179</v>
      </c>
      <c r="B21" s="153">
        <v>608</v>
      </c>
      <c r="C21" s="153">
        <v>649</v>
      </c>
      <c r="D21" s="153">
        <v>417</v>
      </c>
      <c r="E21" s="153">
        <v>550</v>
      </c>
      <c r="F21" s="153">
        <v>568</v>
      </c>
      <c r="G21" s="153">
        <v>729</v>
      </c>
      <c r="H21" s="153">
        <v>624</v>
      </c>
      <c r="I21" s="153">
        <v>493</v>
      </c>
      <c r="J21" s="153">
        <v>483</v>
      </c>
      <c r="K21" s="153">
        <v>424</v>
      </c>
      <c r="L21" s="153">
        <v>320</v>
      </c>
      <c r="M21" s="153">
        <v>344</v>
      </c>
      <c r="N21" s="153">
        <v>290</v>
      </c>
      <c r="O21" s="153">
        <v>229</v>
      </c>
      <c r="P21" s="153">
        <v>161</v>
      </c>
      <c r="Q21" s="153">
        <v>172</v>
      </c>
      <c r="R21" s="153">
        <v>83</v>
      </c>
      <c r="S21" s="153">
        <v>65</v>
      </c>
      <c r="T21" s="153">
        <v>56</v>
      </c>
      <c r="U21" s="153">
        <v>61</v>
      </c>
      <c r="V21" s="177"/>
      <c r="AC21" s="117"/>
      <c r="AD21" s="118"/>
    </row>
    <row r="22" spans="1:30" ht="12.75" customHeight="1" x14ac:dyDescent="0.35">
      <c r="A22" s="103" t="s">
        <v>18</v>
      </c>
      <c r="B22" s="153">
        <v>460</v>
      </c>
      <c r="C22" s="153">
        <v>546</v>
      </c>
      <c r="D22" s="153">
        <v>424</v>
      </c>
      <c r="E22" s="153">
        <v>326</v>
      </c>
      <c r="F22" s="153">
        <v>304</v>
      </c>
      <c r="G22" s="153">
        <v>427</v>
      </c>
      <c r="H22" s="153">
        <v>492</v>
      </c>
      <c r="I22" s="153">
        <v>433</v>
      </c>
      <c r="J22" s="153">
        <v>423</v>
      </c>
      <c r="K22" s="153">
        <v>378</v>
      </c>
      <c r="L22" s="153">
        <v>396</v>
      </c>
      <c r="M22" s="153">
        <v>438</v>
      </c>
      <c r="N22" s="153">
        <v>511</v>
      </c>
      <c r="O22" s="153">
        <v>456</v>
      </c>
      <c r="P22" s="153">
        <v>302</v>
      </c>
      <c r="Q22" s="153">
        <v>357</v>
      </c>
      <c r="R22" s="153">
        <v>347</v>
      </c>
      <c r="S22" s="153">
        <v>323</v>
      </c>
      <c r="T22" s="153">
        <v>318</v>
      </c>
      <c r="U22" s="153">
        <v>311</v>
      </c>
      <c r="V22" s="177" t="s">
        <v>183</v>
      </c>
      <c r="AC22" s="117"/>
      <c r="AD22" s="118"/>
    </row>
    <row r="23" spans="1:30" x14ac:dyDescent="0.35">
      <c r="A23" s="103" t="s">
        <v>64</v>
      </c>
      <c r="B23" s="153">
        <v>317</v>
      </c>
      <c r="C23" s="153">
        <v>441</v>
      </c>
      <c r="D23" s="153">
        <v>99</v>
      </c>
      <c r="E23" s="153">
        <v>338</v>
      </c>
      <c r="F23" s="153">
        <v>340</v>
      </c>
      <c r="G23" s="153">
        <v>394</v>
      </c>
      <c r="H23" s="153">
        <v>384</v>
      </c>
      <c r="I23" s="153">
        <v>463</v>
      </c>
      <c r="J23" s="153">
        <v>461</v>
      </c>
      <c r="K23" s="153">
        <v>517</v>
      </c>
      <c r="L23" s="153">
        <v>455</v>
      </c>
      <c r="M23" s="153">
        <v>419</v>
      </c>
      <c r="N23" s="153">
        <v>547</v>
      </c>
      <c r="O23" s="153">
        <v>722</v>
      </c>
      <c r="P23" s="153">
        <v>618</v>
      </c>
      <c r="Q23" s="153">
        <v>739</v>
      </c>
      <c r="R23" s="153">
        <v>916</v>
      </c>
      <c r="S23" s="153">
        <v>888</v>
      </c>
      <c r="T23" s="153">
        <v>792</v>
      </c>
      <c r="U23" s="153">
        <v>856</v>
      </c>
      <c r="V23" s="177"/>
      <c r="AC23" s="117"/>
      <c r="AD23" s="118"/>
    </row>
    <row r="24" spans="1:30" x14ac:dyDescent="0.35">
      <c r="A24" s="103" t="s">
        <v>160</v>
      </c>
      <c r="B24" s="153">
        <v>393</v>
      </c>
      <c r="C24" s="153">
        <v>416</v>
      </c>
      <c r="D24" s="153">
        <v>84</v>
      </c>
      <c r="E24" s="153">
        <v>319</v>
      </c>
      <c r="F24" s="153">
        <v>296</v>
      </c>
      <c r="G24" s="153">
        <v>326</v>
      </c>
      <c r="H24" s="153">
        <v>282</v>
      </c>
      <c r="I24" s="153">
        <v>388</v>
      </c>
      <c r="J24" s="153">
        <v>367</v>
      </c>
      <c r="K24" s="153">
        <v>398</v>
      </c>
      <c r="L24" s="153">
        <v>352</v>
      </c>
      <c r="M24" s="153">
        <v>384</v>
      </c>
      <c r="N24" s="153">
        <v>324</v>
      </c>
      <c r="O24" s="153">
        <v>237</v>
      </c>
      <c r="P24" s="153">
        <v>235</v>
      </c>
      <c r="Q24" s="153">
        <v>245</v>
      </c>
      <c r="R24" s="153">
        <v>243</v>
      </c>
      <c r="S24" s="153">
        <v>247</v>
      </c>
      <c r="T24" s="153">
        <v>190</v>
      </c>
      <c r="U24" s="153">
        <v>192</v>
      </c>
      <c r="V24" s="177"/>
      <c r="AC24" s="117"/>
      <c r="AD24" s="118"/>
    </row>
    <row r="25" spans="1:30" x14ac:dyDescent="0.35">
      <c r="A25" s="103" t="s">
        <v>284</v>
      </c>
      <c r="B25" s="153">
        <v>371</v>
      </c>
      <c r="C25" s="153">
        <v>395</v>
      </c>
      <c r="D25" s="153">
        <v>267</v>
      </c>
      <c r="E25" s="153">
        <v>241</v>
      </c>
      <c r="F25" s="153">
        <v>227</v>
      </c>
      <c r="G25" s="153">
        <v>304</v>
      </c>
      <c r="H25" s="153">
        <v>267</v>
      </c>
      <c r="I25" s="153">
        <v>277</v>
      </c>
      <c r="J25" s="153">
        <v>280</v>
      </c>
      <c r="K25" s="153">
        <v>288</v>
      </c>
      <c r="L25" s="153">
        <v>227</v>
      </c>
      <c r="M25" s="153">
        <v>285</v>
      </c>
      <c r="N25" s="153">
        <v>335</v>
      </c>
      <c r="O25" s="153">
        <v>365</v>
      </c>
      <c r="P25" s="153">
        <v>247</v>
      </c>
      <c r="Q25" s="153">
        <v>266</v>
      </c>
      <c r="R25" s="153">
        <v>320</v>
      </c>
      <c r="S25" s="153">
        <v>329</v>
      </c>
      <c r="T25" s="153">
        <v>316</v>
      </c>
      <c r="U25" s="153">
        <v>361</v>
      </c>
      <c r="V25" s="177" t="s">
        <v>283</v>
      </c>
      <c r="AC25" s="117"/>
      <c r="AD25" s="118"/>
    </row>
    <row r="26" spans="1:30" x14ac:dyDescent="0.35">
      <c r="A26" s="103" t="s">
        <v>16</v>
      </c>
      <c r="B26" s="153">
        <v>329</v>
      </c>
      <c r="C26" s="153">
        <v>374</v>
      </c>
      <c r="D26" s="153">
        <v>163</v>
      </c>
      <c r="E26" s="153">
        <v>253</v>
      </c>
      <c r="F26" s="153">
        <v>273</v>
      </c>
      <c r="G26" s="153">
        <v>356</v>
      </c>
      <c r="H26" s="153">
        <v>377</v>
      </c>
      <c r="I26" s="153">
        <v>405</v>
      </c>
      <c r="J26" s="153">
        <v>379</v>
      </c>
      <c r="K26" s="153">
        <v>424</v>
      </c>
      <c r="L26" s="153">
        <v>401</v>
      </c>
      <c r="M26" s="153">
        <v>427</v>
      </c>
      <c r="N26" s="153">
        <v>500</v>
      </c>
      <c r="O26" s="153">
        <v>504</v>
      </c>
      <c r="P26" s="153">
        <v>361</v>
      </c>
      <c r="Q26" s="153">
        <v>428</v>
      </c>
      <c r="R26" s="153">
        <v>420</v>
      </c>
      <c r="S26" s="153">
        <v>385</v>
      </c>
      <c r="T26" s="153">
        <v>430</v>
      </c>
      <c r="U26" s="153">
        <v>357</v>
      </c>
      <c r="V26" s="177"/>
      <c r="AC26" s="117"/>
      <c r="AD26" s="118"/>
    </row>
    <row r="27" spans="1:30" x14ac:dyDescent="0.35">
      <c r="A27" s="103" t="s">
        <v>180</v>
      </c>
      <c r="B27" s="153">
        <v>259</v>
      </c>
      <c r="C27" s="153">
        <v>342</v>
      </c>
      <c r="D27" s="153">
        <v>121</v>
      </c>
      <c r="E27" s="153">
        <v>293</v>
      </c>
      <c r="F27" s="153">
        <v>277</v>
      </c>
      <c r="G27" s="153">
        <v>331</v>
      </c>
      <c r="H27" s="153">
        <v>385</v>
      </c>
      <c r="I27" s="153">
        <v>453</v>
      </c>
      <c r="J27" s="153">
        <v>386</v>
      </c>
      <c r="K27" s="153">
        <v>413</v>
      </c>
      <c r="L27" s="153">
        <v>406</v>
      </c>
      <c r="M27" s="153">
        <v>342</v>
      </c>
      <c r="N27" s="153">
        <v>305</v>
      </c>
      <c r="O27" s="153">
        <v>436</v>
      </c>
      <c r="P27" s="153">
        <v>315</v>
      </c>
      <c r="Q27" s="153">
        <v>267</v>
      </c>
      <c r="R27" s="153">
        <v>237</v>
      </c>
      <c r="S27" s="153">
        <v>224</v>
      </c>
      <c r="T27" s="153">
        <v>208</v>
      </c>
      <c r="U27" s="153">
        <v>179</v>
      </c>
      <c r="V27" s="177" t="s">
        <v>265</v>
      </c>
      <c r="AC27" s="117"/>
      <c r="AD27" s="118"/>
    </row>
    <row r="28" spans="1:30" x14ac:dyDescent="0.35">
      <c r="A28" s="103" t="s">
        <v>119</v>
      </c>
      <c r="B28" s="153">
        <v>194</v>
      </c>
      <c r="C28" s="153">
        <v>291</v>
      </c>
      <c r="D28" s="153">
        <v>102</v>
      </c>
      <c r="E28" s="153">
        <v>237</v>
      </c>
      <c r="F28" s="153">
        <v>199</v>
      </c>
      <c r="G28" s="153">
        <v>255</v>
      </c>
      <c r="H28" s="153">
        <v>304</v>
      </c>
      <c r="I28" s="153">
        <v>358</v>
      </c>
      <c r="J28" s="153">
        <v>361</v>
      </c>
      <c r="K28" s="153">
        <v>355</v>
      </c>
      <c r="L28" s="153">
        <v>365</v>
      </c>
      <c r="M28" s="153">
        <v>323</v>
      </c>
      <c r="N28" s="153">
        <v>362</v>
      </c>
      <c r="O28" s="153">
        <v>303</v>
      </c>
      <c r="P28" s="153">
        <v>245</v>
      </c>
      <c r="Q28" s="153">
        <v>269</v>
      </c>
      <c r="R28" s="153">
        <v>250</v>
      </c>
      <c r="S28" s="153">
        <v>246</v>
      </c>
      <c r="T28" s="153">
        <v>222</v>
      </c>
      <c r="U28" s="153">
        <v>224</v>
      </c>
      <c r="V28" s="177"/>
      <c r="AC28" s="117"/>
      <c r="AD28" s="118"/>
    </row>
    <row r="29" spans="1:30" x14ac:dyDescent="0.35">
      <c r="A29" s="103" t="s">
        <v>28</v>
      </c>
      <c r="B29" s="153">
        <v>212</v>
      </c>
      <c r="C29" s="153">
        <v>288</v>
      </c>
      <c r="D29" s="153">
        <v>129</v>
      </c>
      <c r="E29" s="153">
        <v>244</v>
      </c>
      <c r="F29" s="153">
        <v>278</v>
      </c>
      <c r="G29" s="153">
        <v>339</v>
      </c>
      <c r="H29" s="153">
        <v>333</v>
      </c>
      <c r="I29" s="153">
        <v>311</v>
      </c>
      <c r="J29" s="153">
        <v>352</v>
      </c>
      <c r="K29" s="153">
        <v>304</v>
      </c>
      <c r="L29" s="153">
        <v>304</v>
      </c>
      <c r="M29" s="153">
        <v>266</v>
      </c>
      <c r="N29" s="153">
        <v>252</v>
      </c>
      <c r="O29" s="153">
        <v>289</v>
      </c>
      <c r="P29" s="153">
        <v>223</v>
      </c>
      <c r="Q29" s="153">
        <v>211</v>
      </c>
      <c r="R29" s="153">
        <v>214</v>
      </c>
      <c r="S29" s="153">
        <v>206</v>
      </c>
      <c r="T29" s="153">
        <v>141</v>
      </c>
      <c r="U29" s="153">
        <v>111</v>
      </c>
      <c r="V29" s="177"/>
      <c r="AC29" s="117"/>
      <c r="AD29" s="118"/>
    </row>
    <row r="30" spans="1:30" x14ac:dyDescent="0.35">
      <c r="A30" s="103" t="s">
        <v>13</v>
      </c>
      <c r="B30" s="153">
        <v>260</v>
      </c>
      <c r="C30" s="153">
        <v>276</v>
      </c>
      <c r="D30" s="153">
        <v>69</v>
      </c>
      <c r="E30" s="153">
        <v>278</v>
      </c>
      <c r="F30" s="153">
        <v>314</v>
      </c>
      <c r="G30" s="153">
        <v>375</v>
      </c>
      <c r="H30" s="153">
        <v>422</v>
      </c>
      <c r="I30" s="153">
        <v>410</v>
      </c>
      <c r="J30" s="153">
        <v>485</v>
      </c>
      <c r="K30" s="153">
        <v>442</v>
      </c>
      <c r="L30" s="153">
        <v>506</v>
      </c>
      <c r="M30" s="153">
        <v>531</v>
      </c>
      <c r="N30" s="153">
        <v>553</v>
      </c>
      <c r="O30" s="153">
        <v>582</v>
      </c>
      <c r="P30" s="153">
        <v>263</v>
      </c>
      <c r="Q30" s="153">
        <v>289</v>
      </c>
      <c r="R30" s="153">
        <v>255</v>
      </c>
      <c r="S30" s="153">
        <v>290</v>
      </c>
      <c r="T30" s="153">
        <v>252</v>
      </c>
      <c r="U30" s="153">
        <v>228</v>
      </c>
      <c r="V30" s="177"/>
      <c r="AC30" s="117"/>
      <c r="AD30" s="118"/>
    </row>
    <row r="31" spans="1:30" x14ac:dyDescent="0.35">
      <c r="A31" s="103" t="s">
        <v>52</v>
      </c>
      <c r="B31" s="153">
        <v>183</v>
      </c>
      <c r="C31" s="153">
        <v>257</v>
      </c>
      <c r="D31" s="153">
        <v>334</v>
      </c>
      <c r="E31" s="153">
        <v>209</v>
      </c>
      <c r="F31" s="153">
        <v>168</v>
      </c>
      <c r="G31" s="153">
        <v>198</v>
      </c>
      <c r="H31" s="153">
        <v>179</v>
      </c>
      <c r="I31" s="153">
        <v>266</v>
      </c>
      <c r="J31" s="153">
        <v>308</v>
      </c>
      <c r="K31" s="153">
        <v>366</v>
      </c>
      <c r="L31" s="153">
        <v>357</v>
      </c>
      <c r="M31" s="153">
        <v>316</v>
      </c>
      <c r="N31" s="153">
        <v>434</v>
      </c>
      <c r="O31" s="153">
        <v>399</v>
      </c>
      <c r="P31" s="153">
        <v>338</v>
      </c>
      <c r="Q31" s="153">
        <v>379</v>
      </c>
      <c r="R31" s="153">
        <v>394</v>
      </c>
      <c r="S31" s="153">
        <v>476</v>
      </c>
      <c r="T31" s="153">
        <v>445</v>
      </c>
      <c r="U31" s="153">
        <v>361</v>
      </c>
      <c r="V31" s="177"/>
      <c r="AC31" s="117"/>
      <c r="AD31" s="118"/>
    </row>
    <row r="32" spans="1:30" x14ac:dyDescent="0.35">
      <c r="A32" s="103" t="s">
        <v>112</v>
      </c>
      <c r="B32" s="153">
        <v>282</v>
      </c>
      <c r="C32" s="153">
        <v>246</v>
      </c>
      <c r="D32" s="153">
        <v>246</v>
      </c>
      <c r="E32" s="153">
        <v>252</v>
      </c>
      <c r="F32" s="153">
        <v>243</v>
      </c>
      <c r="G32" s="153">
        <v>268</v>
      </c>
      <c r="H32" s="153">
        <v>239</v>
      </c>
      <c r="I32" s="153">
        <v>266</v>
      </c>
      <c r="J32" s="153">
        <v>271</v>
      </c>
      <c r="K32" s="153">
        <v>241</v>
      </c>
      <c r="L32" s="153">
        <v>238</v>
      </c>
      <c r="M32" s="153">
        <v>197</v>
      </c>
      <c r="N32" s="153">
        <v>230</v>
      </c>
      <c r="O32" s="153">
        <v>281</v>
      </c>
      <c r="P32" s="153">
        <v>182</v>
      </c>
      <c r="Q32" s="153">
        <v>188</v>
      </c>
      <c r="R32" s="153">
        <v>164</v>
      </c>
      <c r="S32" s="153">
        <v>180</v>
      </c>
      <c r="T32" s="153">
        <v>174</v>
      </c>
      <c r="U32" s="153">
        <v>207</v>
      </c>
      <c r="V32" s="177"/>
      <c r="AC32" s="117"/>
      <c r="AD32" s="118"/>
    </row>
    <row r="33" spans="1:30" x14ac:dyDescent="0.35">
      <c r="A33" s="103" t="s">
        <v>161</v>
      </c>
      <c r="B33" s="153">
        <v>231</v>
      </c>
      <c r="C33" s="153">
        <v>242</v>
      </c>
      <c r="D33" s="153">
        <v>53</v>
      </c>
      <c r="E33" s="153">
        <v>133</v>
      </c>
      <c r="F33" s="153">
        <v>160</v>
      </c>
      <c r="G33" s="153">
        <v>198</v>
      </c>
      <c r="H33" s="153">
        <v>147</v>
      </c>
      <c r="I33" s="153">
        <v>165</v>
      </c>
      <c r="J33" s="153">
        <v>141</v>
      </c>
      <c r="K33" s="153">
        <v>188</v>
      </c>
      <c r="L33" s="153">
        <v>124</v>
      </c>
      <c r="M33" s="153">
        <v>123</v>
      </c>
      <c r="N33" s="153">
        <v>114</v>
      </c>
      <c r="O33" s="153">
        <v>138</v>
      </c>
      <c r="P33" s="153">
        <v>113</v>
      </c>
      <c r="Q33" s="153">
        <v>124</v>
      </c>
      <c r="R33" s="153">
        <v>172</v>
      </c>
      <c r="S33" s="153">
        <v>167</v>
      </c>
      <c r="T33" s="153">
        <v>154</v>
      </c>
      <c r="U33" s="153">
        <v>147</v>
      </c>
      <c r="V33" s="177"/>
      <c r="AC33" s="117"/>
      <c r="AD33" s="118"/>
    </row>
    <row r="34" spans="1:30" x14ac:dyDescent="0.35">
      <c r="A34" s="103" t="s">
        <v>96</v>
      </c>
      <c r="B34" s="153">
        <v>301</v>
      </c>
      <c r="C34" s="153">
        <v>237</v>
      </c>
      <c r="D34" s="153">
        <v>48</v>
      </c>
      <c r="E34" s="153">
        <v>263</v>
      </c>
      <c r="F34" s="153">
        <v>257</v>
      </c>
      <c r="G34" s="153">
        <v>293</v>
      </c>
      <c r="H34" s="153">
        <v>324</v>
      </c>
      <c r="I34" s="153">
        <v>356</v>
      </c>
      <c r="J34" s="153">
        <v>348</v>
      </c>
      <c r="K34" s="153">
        <v>340</v>
      </c>
      <c r="L34" s="153">
        <v>376</v>
      </c>
      <c r="M34" s="153">
        <v>374</v>
      </c>
      <c r="N34" s="153">
        <v>469</v>
      </c>
      <c r="O34" s="153">
        <v>448</v>
      </c>
      <c r="P34" s="153">
        <v>406</v>
      </c>
      <c r="Q34" s="153">
        <v>531</v>
      </c>
      <c r="R34" s="153">
        <v>582</v>
      </c>
      <c r="S34" s="153">
        <v>593</v>
      </c>
      <c r="T34" s="153">
        <v>468</v>
      </c>
      <c r="U34" s="153">
        <v>432</v>
      </c>
      <c r="V34" s="177"/>
      <c r="AC34" s="117"/>
      <c r="AD34" s="118"/>
    </row>
    <row r="35" spans="1:30" x14ac:dyDescent="0.35">
      <c r="A35" s="103" t="s">
        <v>17</v>
      </c>
      <c r="B35" s="153">
        <v>185</v>
      </c>
      <c r="C35" s="153">
        <v>223</v>
      </c>
      <c r="D35" s="153">
        <v>260</v>
      </c>
      <c r="E35" s="153">
        <v>172</v>
      </c>
      <c r="F35" s="153">
        <v>138</v>
      </c>
      <c r="G35" s="153">
        <v>203</v>
      </c>
      <c r="H35" s="153">
        <v>270</v>
      </c>
      <c r="I35" s="153">
        <v>282</v>
      </c>
      <c r="J35" s="153">
        <v>312</v>
      </c>
      <c r="K35" s="153">
        <v>271</v>
      </c>
      <c r="L35" s="153">
        <v>209</v>
      </c>
      <c r="M35" s="153">
        <v>279</v>
      </c>
      <c r="N35" s="153">
        <v>300</v>
      </c>
      <c r="O35" s="153">
        <v>315</v>
      </c>
      <c r="P35" s="153">
        <v>266</v>
      </c>
      <c r="Q35" s="153">
        <v>198</v>
      </c>
      <c r="R35" s="153">
        <v>277</v>
      </c>
      <c r="S35" s="153">
        <v>289</v>
      </c>
      <c r="T35" s="153">
        <v>318</v>
      </c>
      <c r="U35" s="153">
        <v>280</v>
      </c>
      <c r="V35" s="177"/>
      <c r="AC35" s="117"/>
      <c r="AD35" s="118"/>
    </row>
    <row r="36" spans="1:30" x14ac:dyDescent="0.35">
      <c r="A36" s="103" t="s">
        <v>39</v>
      </c>
      <c r="B36" s="153">
        <v>142</v>
      </c>
      <c r="C36" s="153">
        <v>209</v>
      </c>
      <c r="D36" s="153">
        <v>110</v>
      </c>
      <c r="E36" s="153">
        <v>156</v>
      </c>
      <c r="F36" s="153">
        <v>205</v>
      </c>
      <c r="G36" s="153">
        <v>257</v>
      </c>
      <c r="H36" s="153">
        <v>222</v>
      </c>
      <c r="I36" s="153">
        <v>208</v>
      </c>
      <c r="J36" s="153">
        <v>212</v>
      </c>
      <c r="K36" s="153">
        <v>227</v>
      </c>
      <c r="L36" s="153">
        <v>177</v>
      </c>
      <c r="M36" s="153">
        <v>190</v>
      </c>
      <c r="N36" s="153">
        <v>153</v>
      </c>
      <c r="O36" s="153">
        <v>145</v>
      </c>
      <c r="P36" s="153">
        <v>91</v>
      </c>
      <c r="Q36" s="153">
        <v>107</v>
      </c>
      <c r="R36" s="153">
        <v>87</v>
      </c>
      <c r="S36" s="153">
        <v>83</v>
      </c>
      <c r="T36" s="153">
        <v>58</v>
      </c>
      <c r="U36" s="153">
        <v>29</v>
      </c>
      <c r="V36" s="177"/>
      <c r="AC36" s="117"/>
      <c r="AD36" s="118"/>
    </row>
    <row r="37" spans="1:30" x14ac:dyDescent="0.35">
      <c r="A37" s="103" t="s">
        <v>120</v>
      </c>
      <c r="B37" s="153">
        <v>297</v>
      </c>
      <c r="C37" s="153">
        <v>189</v>
      </c>
      <c r="D37" s="153">
        <v>75</v>
      </c>
      <c r="E37" s="153">
        <v>435</v>
      </c>
      <c r="F37" s="153">
        <v>379</v>
      </c>
      <c r="G37" s="153">
        <v>410</v>
      </c>
      <c r="H37" s="153">
        <v>401</v>
      </c>
      <c r="I37" s="153">
        <v>415</v>
      </c>
      <c r="J37" s="153">
        <v>384</v>
      </c>
      <c r="K37" s="153">
        <v>383</v>
      </c>
      <c r="L37" s="153">
        <v>350</v>
      </c>
      <c r="M37" s="153">
        <v>346</v>
      </c>
      <c r="N37" s="153">
        <v>406</v>
      </c>
      <c r="O37" s="153">
        <v>486</v>
      </c>
      <c r="P37" s="153">
        <v>328</v>
      </c>
      <c r="Q37" s="153">
        <v>371</v>
      </c>
      <c r="R37" s="153">
        <v>380</v>
      </c>
      <c r="S37" s="153">
        <v>404</v>
      </c>
      <c r="T37" s="153">
        <v>378</v>
      </c>
      <c r="U37" s="153">
        <v>421</v>
      </c>
      <c r="V37" s="177"/>
      <c r="AC37" s="117"/>
      <c r="AD37" s="118"/>
    </row>
    <row r="38" spans="1:30" ht="15.75" customHeight="1" x14ac:dyDescent="0.35">
      <c r="A38" s="103" t="s">
        <v>26</v>
      </c>
      <c r="B38" s="153">
        <v>142</v>
      </c>
      <c r="C38" s="153">
        <v>187</v>
      </c>
      <c r="D38" s="153">
        <v>108</v>
      </c>
      <c r="E38" s="153">
        <v>130</v>
      </c>
      <c r="F38" s="153">
        <v>147</v>
      </c>
      <c r="G38" s="153">
        <v>186</v>
      </c>
      <c r="H38" s="153">
        <v>208</v>
      </c>
      <c r="I38" s="153">
        <v>159</v>
      </c>
      <c r="J38" s="153">
        <v>167</v>
      </c>
      <c r="K38" s="153">
        <v>155</v>
      </c>
      <c r="L38" s="153">
        <v>151</v>
      </c>
      <c r="M38" s="153">
        <v>131</v>
      </c>
      <c r="N38" s="153">
        <v>124</v>
      </c>
      <c r="O38" s="153">
        <v>138</v>
      </c>
      <c r="P38" s="153">
        <v>84</v>
      </c>
      <c r="Q38" s="153">
        <v>89</v>
      </c>
      <c r="R38" s="153">
        <v>61</v>
      </c>
      <c r="S38" s="153">
        <v>36</v>
      </c>
      <c r="T38" s="153">
        <v>28</v>
      </c>
      <c r="U38" s="153">
        <v>39</v>
      </c>
      <c r="V38" s="177"/>
      <c r="AC38" s="117"/>
      <c r="AD38" s="118"/>
    </row>
    <row r="39" spans="1:30" x14ac:dyDescent="0.35">
      <c r="A39" s="103" t="s">
        <v>122</v>
      </c>
      <c r="B39" s="153">
        <v>230</v>
      </c>
      <c r="C39" s="153">
        <v>183</v>
      </c>
      <c r="D39" s="153">
        <v>61</v>
      </c>
      <c r="E39" s="153">
        <v>423</v>
      </c>
      <c r="F39" s="153">
        <v>359</v>
      </c>
      <c r="G39" s="153">
        <v>339</v>
      </c>
      <c r="H39" s="153">
        <v>346</v>
      </c>
      <c r="I39" s="153">
        <v>335</v>
      </c>
      <c r="J39" s="153">
        <v>405</v>
      </c>
      <c r="K39" s="153">
        <v>438</v>
      </c>
      <c r="L39" s="153">
        <v>479</v>
      </c>
      <c r="M39" s="153">
        <v>444</v>
      </c>
      <c r="N39" s="153">
        <v>595</v>
      </c>
      <c r="O39" s="153">
        <v>613</v>
      </c>
      <c r="P39" s="153">
        <v>520</v>
      </c>
      <c r="Q39" s="153">
        <v>638</v>
      </c>
      <c r="R39" s="153">
        <v>718</v>
      </c>
      <c r="S39" s="153">
        <v>757</v>
      </c>
      <c r="T39" s="153">
        <v>789</v>
      </c>
      <c r="U39" s="153">
        <v>717</v>
      </c>
      <c r="V39" s="177"/>
      <c r="AC39" s="117"/>
      <c r="AD39" s="118"/>
    </row>
    <row r="40" spans="1:30" x14ac:dyDescent="0.35">
      <c r="A40" s="103" t="s">
        <v>12</v>
      </c>
      <c r="B40" s="153">
        <v>178</v>
      </c>
      <c r="C40" s="153">
        <v>171</v>
      </c>
      <c r="D40" s="153">
        <v>92</v>
      </c>
      <c r="E40" s="153">
        <v>152</v>
      </c>
      <c r="F40" s="153">
        <v>139</v>
      </c>
      <c r="G40" s="153">
        <v>189</v>
      </c>
      <c r="H40" s="153">
        <v>222</v>
      </c>
      <c r="I40" s="153">
        <v>248</v>
      </c>
      <c r="J40" s="153">
        <v>296</v>
      </c>
      <c r="K40" s="153">
        <v>253</v>
      </c>
      <c r="L40" s="153">
        <v>307</v>
      </c>
      <c r="M40" s="153">
        <v>281</v>
      </c>
      <c r="N40" s="153">
        <v>302</v>
      </c>
      <c r="O40" s="153">
        <v>235</v>
      </c>
      <c r="P40" s="153">
        <v>209</v>
      </c>
      <c r="Q40" s="153">
        <v>224</v>
      </c>
      <c r="R40" s="153">
        <v>236</v>
      </c>
      <c r="S40" s="153">
        <v>158</v>
      </c>
      <c r="T40" s="153">
        <v>159</v>
      </c>
      <c r="U40" s="153">
        <v>150</v>
      </c>
      <c r="V40" s="177"/>
      <c r="AC40" s="117"/>
      <c r="AD40" s="118"/>
    </row>
    <row r="41" spans="1:30" x14ac:dyDescent="0.35">
      <c r="A41" s="15" t="s">
        <v>189</v>
      </c>
      <c r="B41" s="153">
        <v>85</v>
      </c>
      <c r="C41" s="153">
        <v>164</v>
      </c>
      <c r="D41" s="153">
        <v>122</v>
      </c>
      <c r="E41" s="153">
        <v>82</v>
      </c>
      <c r="F41" s="153">
        <v>84</v>
      </c>
      <c r="G41" s="153">
        <v>137</v>
      </c>
      <c r="H41" s="153">
        <v>146</v>
      </c>
      <c r="I41" s="153">
        <v>142</v>
      </c>
      <c r="J41" s="153">
        <v>153</v>
      </c>
      <c r="K41" s="153">
        <v>181</v>
      </c>
      <c r="L41" s="153">
        <v>180</v>
      </c>
      <c r="M41" s="153">
        <v>186</v>
      </c>
      <c r="N41" s="153">
        <v>194</v>
      </c>
      <c r="O41" s="153">
        <v>251</v>
      </c>
      <c r="P41" s="153">
        <v>142</v>
      </c>
      <c r="Q41" s="153">
        <v>175</v>
      </c>
      <c r="R41" s="153">
        <v>157</v>
      </c>
      <c r="S41" s="153">
        <v>181</v>
      </c>
      <c r="T41" s="153">
        <v>116</v>
      </c>
      <c r="U41" s="153">
        <v>0</v>
      </c>
      <c r="V41" s="177" t="s">
        <v>279</v>
      </c>
      <c r="AC41" s="117"/>
      <c r="AD41" s="118"/>
    </row>
    <row r="42" spans="1:30" x14ac:dyDescent="0.35">
      <c r="A42" s="169" t="s">
        <v>1</v>
      </c>
      <c r="B42" s="153">
        <v>141</v>
      </c>
      <c r="C42" s="153">
        <v>156</v>
      </c>
      <c r="D42" s="153">
        <v>106</v>
      </c>
      <c r="E42" s="153">
        <v>108</v>
      </c>
      <c r="F42" s="153">
        <v>124</v>
      </c>
      <c r="G42" s="153">
        <v>125</v>
      </c>
      <c r="H42" s="153">
        <v>114</v>
      </c>
      <c r="I42" s="153">
        <v>117</v>
      </c>
      <c r="J42" s="153">
        <v>121</v>
      </c>
      <c r="K42" s="153">
        <v>116</v>
      </c>
      <c r="L42" s="153">
        <v>101</v>
      </c>
      <c r="M42" s="153">
        <v>93</v>
      </c>
      <c r="N42" s="153">
        <v>165</v>
      </c>
      <c r="O42" s="153">
        <v>130</v>
      </c>
      <c r="P42" s="153">
        <v>136</v>
      </c>
      <c r="Q42" s="153">
        <v>206</v>
      </c>
      <c r="R42" s="153">
        <v>170</v>
      </c>
      <c r="S42" s="153">
        <v>161</v>
      </c>
      <c r="T42" s="153">
        <v>141</v>
      </c>
      <c r="U42" s="153">
        <v>107</v>
      </c>
      <c r="V42" s="177" t="s">
        <v>263</v>
      </c>
      <c r="AC42" s="117"/>
      <c r="AD42" s="118"/>
    </row>
    <row r="43" spans="1:30" x14ac:dyDescent="0.35">
      <c r="A43" s="103" t="s">
        <v>118</v>
      </c>
      <c r="B43" s="153">
        <v>181</v>
      </c>
      <c r="C43" s="153">
        <v>146</v>
      </c>
      <c r="D43" s="153">
        <v>62</v>
      </c>
      <c r="E43" s="153">
        <v>256</v>
      </c>
      <c r="F43" s="153">
        <v>230</v>
      </c>
      <c r="G43" s="153">
        <v>258</v>
      </c>
      <c r="H43" s="153">
        <v>249</v>
      </c>
      <c r="I43" s="153">
        <v>248</v>
      </c>
      <c r="J43" s="153">
        <v>251</v>
      </c>
      <c r="K43" s="153">
        <v>294</v>
      </c>
      <c r="L43" s="153">
        <v>220</v>
      </c>
      <c r="M43" s="153">
        <v>209</v>
      </c>
      <c r="N43" s="153">
        <v>259</v>
      </c>
      <c r="O43" s="153">
        <v>271</v>
      </c>
      <c r="P43" s="153">
        <v>154</v>
      </c>
      <c r="Q43" s="153">
        <v>180</v>
      </c>
      <c r="R43" s="153">
        <v>200</v>
      </c>
      <c r="S43" s="153">
        <v>215</v>
      </c>
      <c r="T43" s="153">
        <v>260</v>
      </c>
      <c r="U43" s="153">
        <v>221</v>
      </c>
      <c r="V43" s="177"/>
      <c r="AC43" s="117"/>
      <c r="AD43" s="118"/>
    </row>
    <row r="44" spans="1:30" x14ac:dyDescent="0.35">
      <c r="A44" s="103" t="s">
        <v>105</v>
      </c>
      <c r="B44" s="153">
        <v>180</v>
      </c>
      <c r="C44" s="153">
        <v>145</v>
      </c>
      <c r="D44" s="153">
        <v>194</v>
      </c>
      <c r="E44" s="153">
        <v>212</v>
      </c>
      <c r="F44" s="153">
        <v>169</v>
      </c>
      <c r="G44" s="153">
        <v>214</v>
      </c>
      <c r="H44" s="153">
        <v>193</v>
      </c>
      <c r="I44" s="153">
        <v>182</v>
      </c>
      <c r="J44" s="153">
        <v>207</v>
      </c>
      <c r="K44" s="153">
        <v>231</v>
      </c>
      <c r="L44" s="153">
        <v>134</v>
      </c>
      <c r="M44" s="153">
        <v>127</v>
      </c>
      <c r="N44" s="153">
        <v>124</v>
      </c>
      <c r="O44" s="153">
        <v>175</v>
      </c>
      <c r="P44" s="153">
        <v>88</v>
      </c>
      <c r="Q44" s="153">
        <v>147</v>
      </c>
      <c r="R44" s="153">
        <v>149</v>
      </c>
      <c r="S44" s="153">
        <v>167</v>
      </c>
      <c r="T44" s="153">
        <v>122</v>
      </c>
      <c r="U44" s="153">
        <v>121</v>
      </c>
      <c r="V44" s="177"/>
      <c r="AC44" s="117"/>
      <c r="AD44" s="118"/>
    </row>
    <row r="45" spans="1:30" x14ac:dyDescent="0.35">
      <c r="A45" s="103" t="s">
        <v>159</v>
      </c>
      <c r="B45" s="153">
        <v>145</v>
      </c>
      <c r="C45" s="153">
        <v>139</v>
      </c>
      <c r="D45" s="153">
        <v>22</v>
      </c>
      <c r="E45" s="153">
        <v>111</v>
      </c>
      <c r="F45" s="153">
        <v>137</v>
      </c>
      <c r="G45" s="153">
        <v>162</v>
      </c>
      <c r="H45" s="153">
        <v>167</v>
      </c>
      <c r="I45" s="153">
        <v>143</v>
      </c>
      <c r="J45" s="153">
        <v>153</v>
      </c>
      <c r="K45" s="153">
        <v>152</v>
      </c>
      <c r="L45" s="153">
        <v>119</v>
      </c>
      <c r="M45" s="153">
        <v>108</v>
      </c>
      <c r="N45" s="153">
        <v>107</v>
      </c>
      <c r="O45" s="153">
        <v>102</v>
      </c>
      <c r="P45" s="153">
        <v>60</v>
      </c>
      <c r="Q45" s="153">
        <v>96</v>
      </c>
      <c r="R45" s="153">
        <v>67</v>
      </c>
      <c r="S45" s="153">
        <v>61</v>
      </c>
      <c r="T45" s="153">
        <v>55</v>
      </c>
      <c r="U45" s="153">
        <v>67</v>
      </c>
      <c r="V45" s="177"/>
      <c r="AC45" s="117"/>
      <c r="AD45" s="118"/>
    </row>
    <row r="46" spans="1:30" x14ac:dyDescent="0.35">
      <c r="A46" s="103" t="s">
        <v>163</v>
      </c>
      <c r="B46" s="153">
        <v>76</v>
      </c>
      <c r="C46" s="153">
        <v>119</v>
      </c>
      <c r="D46" s="153">
        <v>9</v>
      </c>
      <c r="E46" s="153">
        <v>60</v>
      </c>
      <c r="F46" s="153">
        <v>50</v>
      </c>
      <c r="G46" s="153">
        <v>66</v>
      </c>
      <c r="H46" s="153">
        <v>59</v>
      </c>
      <c r="I46" s="153">
        <v>55</v>
      </c>
      <c r="J46" s="153">
        <v>44</v>
      </c>
      <c r="K46" s="153">
        <v>53</v>
      </c>
      <c r="L46" s="153">
        <v>39</v>
      </c>
      <c r="M46" s="153">
        <v>38</v>
      </c>
      <c r="N46" s="153">
        <v>35</v>
      </c>
      <c r="O46" s="153">
        <v>33</v>
      </c>
      <c r="P46" s="153">
        <v>28</v>
      </c>
      <c r="Q46" s="153">
        <v>41</v>
      </c>
      <c r="R46" s="153">
        <v>38</v>
      </c>
      <c r="S46" s="153">
        <v>30</v>
      </c>
      <c r="T46" s="153">
        <v>28</v>
      </c>
      <c r="U46" s="153">
        <v>39</v>
      </c>
      <c r="V46" s="177"/>
      <c r="AC46" s="117"/>
      <c r="AD46" s="118"/>
    </row>
    <row r="47" spans="1:30" x14ac:dyDescent="0.35">
      <c r="A47" s="103" t="s">
        <v>123</v>
      </c>
      <c r="B47" s="153">
        <v>112</v>
      </c>
      <c r="C47" s="153">
        <v>113</v>
      </c>
      <c r="D47" s="153">
        <v>80</v>
      </c>
      <c r="E47" s="153">
        <v>117</v>
      </c>
      <c r="F47" s="153">
        <v>132</v>
      </c>
      <c r="G47" s="153">
        <v>130</v>
      </c>
      <c r="H47" s="153">
        <v>119</v>
      </c>
      <c r="I47" s="153">
        <v>124</v>
      </c>
      <c r="J47" s="153">
        <v>164</v>
      </c>
      <c r="K47" s="153">
        <v>152</v>
      </c>
      <c r="L47" s="153">
        <v>166</v>
      </c>
      <c r="M47" s="153">
        <v>150</v>
      </c>
      <c r="N47" s="153">
        <v>171</v>
      </c>
      <c r="O47" s="153">
        <v>183</v>
      </c>
      <c r="P47" s="153">
        <v>154</v>
      </c>
      <c r="Q47" s="153">
        <v>178</v>
      </c>
      <c r="R47" s="153">
        <v>205</v>
      </c>
      <c r="S47" s="153">
        <v>214</v>
      </c>
      <c r="T47" s="153">
        <v>187</v>
      </c>
      <c r="U47" s="153">
        <v>167</v>
      </c>
      <c r="V47" s="177"/>
      <c r="AC47" s="117"/>
      <c r="AD47" s="118"/>
    </row>
    <row r="48" spans="1:30" x14ac:dyDescent="0.35">
      <c r="A48" s="103" t="s">
        <v>38</v>
      </c>
      <c r="B48" s="153">
        <v>101</v>
      </c>
      <c r="C48" s="153">
        <v>109</v>
      </c>
      <c r="D48" s="153">
        <v>60</v>
      </c>
      <c r="E48" s="153">
        <v>62</v>
      </c>
      <c r="F48" s="153">
        <v>82</v>
      </c>
      <c r="G48" s="153">
        <v>125</v>
      </c>
      <c r="H48" s="153">
        <v>109</v>
      </c>
      <c r="I48" s="153">
        <v>105</v>
      </c>
      <c r="J48" s="153">
        <v>86</v>
      </c>
      <c r="K48" s="153">
        <v>104</v>
      </c>
      <c r="L48" s="153">
        <v>87</v>
      </c>
      <c r="M48" s="153">
        <v>91</v>
      </c>
      <c r="N48" s="153">
        <v>99</v>
      </c>
      <c r="O48" s="153">
        <v>117</v>
      </c>
      <c r="P48" s="153">
        <v>79</v>
      </c>
      <c r="Q48" s="153">
        <v>80</v>
      </c>
      <c r="R48" s="153">
        <v>83</v>
      </c>
      <c r="S48" s="153">
        <v>97</v>
      </c>
      <c r="T48" s="153">
        <v>56</v>
      </c>
      <c r="U48" s="153">
        <v>31</v>
      </c>
      <c r="V48" s="177"/>
      <c r="AC48" s="117"/>
      <c r="AD48" s="118"/>
    </row>
    <row r="49" spans="1:30" x14ac:dyDescent="0.35">
      <c r="A49" s="103" t="s">
        <v>42</v>
      </c>
      <c r="B49" s="153">
        <v>69</v>
      </c>
      <c r="C49" s="153">
        <v>108</v>
      </c>
      <c r="D49" s="153">
        <v>86</v>
      </c>
      <c r="E49" s="153">
        <v>60</v>
      </c>
      <c r="F49" s="153">
        <v>47</v>
      </c>
      <c r="G49" s="153">
        <v>53</v>
      </c>
      <c r="H49" s="153">
        <v>43</v>
      </c>
      <c r="I49" s="153">
        <v>48</v>
      </c>
      <c r="J49" s="153">
        <v>52</v>
      </c>
      <c r="K49" s="153">
        <v>49</v>
      </c>
      <c r="L49" s="153">
        <v>53</v>
      </c>
      <c r="M49" s="153">
        <v>46</v>
      </c>
      <c r="N49" s="153">
        <v>30</v>
      </c>
      <c r="O49" s="153">
        <v>49</v>
      </c>
      <c r="P49" s="153">
        <v>38</v>
      </c>
      <c r="Q49" s="153">
        <v>30</v>
      </c>
      <c r="R49" s="153">
        <v>35</v>
      </c>
      <c r="S49" s="153">
        <v>32</v>
      </c>
      <c r="T49" s="153">
        <v>21</v>
      </c>
      <c r="U49" s="153">
        <v>29</v>
      </c>
      <c r="V49" s="177"/>
      <c r="AC49" s="117"/>
      <c r="AD49" s="118"/>
    </row>
    <row r="50" spans="1:30" x14ac:dyDescent="0.35">
      <c r="A50" s="103" t="s">
        <v>7</v>
      </c>
      <c r="B50" s="153">
        <v>81</v>
      </c>
      <c r="C50" s="153">
        <v>106</v>
      </c>
      <c r="D50" s="153">
        <v>35</v>
      </c>
      <c r="E50" s="153">
        <v>76</v>
      </c>
      <c r="F50" s="153">
        <v>67</v>
      </c>
      <c r="G50" s="153">
        <v>88</v>
      </c>
      <c r="H50" s="153">
        <v>97</v>
      </c>
      <c r="I50" s="153">
        <v>101</v>
      </c>
      <c r="J50" s="153">
        <v>80</v>
      </c>
      <c r="K50" s="153">
        <v>85</v>
      </c>
      <c r="L50" s="153">
        <v>83</v>
      </c>
      <c r="M50" s="153">
        <v>76</v>
      </c>
      <c r="N50" s="153">
        <v>62</v>
      </c>
      <c r="O50" s="153">
        <v>85</v>
      </c>
      <c r="P50" s="153">
        <v>68</v>
      </c>
      <c r="Q50" s="153">
        <v>76</v>
      </c>
      <c r="R50" s="153">
        <v>76</v>
      </c>
      <c r="S50" s="153">
        <v>60</v>
      </c>
      <c r="T50" s="153">
        <v>85</v>
      </c>
      <c r="U50" s="153">
        <v>66</v>
      </c>
      <c r="V50" s="177"/>
      <c r="AC50" s="117"/>
      <c r="AD50" s="118"/>
    </row>
    <row r="51" spans="1:30" x14ac:dyDescent="0.35">
      <c r="A51" s="103" t="s">
        <v>132</v>
      </c>
      <c r="B51" s="153">
        <v>89</v>
      </c>
      <c r="C51" s="153">
        <v>105</v>
      </c>
      <c r="D51" s="153">
        <v>37</v>
      </c>
      <c r="E51" s="153">
        <v>85</v>
      </c>
      <c r="F51" s="153">
        <v>104</v>
      </c>
      <c r="G51" s="153">
        <v>105</v>
      </c>
      <c r="H51" s="153">
        <v>120</v>
      </c>
      <c r="I51" s="153">
        <v>124</v>
      </c>
      <c r="J51" s="153">
        <v>144</v>
      </c>
      <c r="K51" s="153">
        <v>174</v>
      </c>
      <c r="L51" s="153">
        <v>181</v>
      </c>
      <c r="M51" s="153">
        <v>154</v>
      </c>
      <c r="N51" s="153">
        <v>184</v>
      </c>
      <c r="O51" s="153">
        <v>174</v>
      </c>
      <c r="P51" s="153">
        <v>104</v>
      </c>
      <c r="Q51" s="153">
        <v>142</v>
      </c>
      <c r="R51" s="153">
        <v>133</v>
      </c>
      <c r="S51" s="153">
        <v>134</v>
      </c>
      <c r="T51" s="153">
        <v>141</v>
      </c>
      <c r="U51" s="153">
        <v>124</v>
      </c>
      <c r="V51" s="177"/>
      <c r="AC51" s="117"/>
      <c r="AD51" s="118"/>
    </row>
    <row r="52" spans="1:30" x14ac:dyDescent="0.35">
      <c r="A52" s="103" t="s">
        <v>27</v>
      </c>
      <c r="B52" s="153">
        <v>101</v>
      </c>
      <c r="C52" s="153">
        <v>100</v>
      </c>
      <c r="D52" s="153">
        <v>33</v>
      </c>
      <c r="E52" s="153">
        <v>64</v>
      </c>
      <c r="F52" s="153">
        <v>79</v>
      </c>
      <c r="G52" s="153">
        <v>140</v>
      </c>
      <c r="H52" s="153">
        <v>136</v>
      </c>
      <c r="I52" s="153">
        <v>133</v>
      </c>
      <c r="J52" s="153">
        <v>137</v>
      </c>
      <c r="K52" s="153">
        <v>151</v>
      </c>
      <c r="L52" s="153">
        <v>121</v>
      </c>
      <c r="M52" s="153">
        <v>138</v>
      </c>
      <c r="N52" s="153">
        <v>165</v>
      </c>
      <c r="O52" s="153">
        <v>179</v>
      </c>
      <c r="P52" s="153">
        <v>149</v>
      </c>
      <c r="Q52" s="153">
        <v>129</v>
      </c>
      <c r="R52" s="153">
        <v>126</v>
      </c>
      <c r="S52" s="153">
        <v>96</v>
      </c>
      <c r="T52" s="153">
        <v>52</v>
      </c>
      <c r="U52" s="153">
        <v>33</v>
      </c>
      <c r="V52" s="177"/>
      <c r="AC52" s="117"/>
      <c r="AD52" s="118"/>
    </row>
    <row r="53" spans="1:30" x14ac:dyDescent="0.35">
      <c r="A53" s="103" t="s">
        <v>107</v>
      </c>
      <c r="B53" s="153">
        <v>91</v>
      </c>
      <c r="C53" s="153">
        <v>95</v>
      </c>
      <c r="D53" s="153">
        <v>89</v>
      </c>
      <c r="E53" s="153">
        <v>141</v>
      </c>
      <c r="F53" s="153">
        <v>125</v>
      </c>
      <c r="G53" s="153">
        <v>134</v>
      </c>
      <c r="H53" s="153">
        <v>127</v>
      </c>
      <c r="I53" s="153">
        <v>119</v>
      </c>
      <c r="J53" s="153">
        <v>105</v>
      </c>
      <c r="K53" s="153">
        <v>127</v>
      </c>
      <c r="L53" s="153">
        <v>97</v>
      </c>
      <c r="M53" s="153">
        <v>85</v>
      </c>
      <c r="N53" s="153">
        <v>130</v>
      </c>
      <c r="O53" s="153">
        <v>120</v>
      </c>
      <c r="P53" s="153">
        <v>73</v>
      </c>
      <c r="Q53" s="153">
        <v>81</v>
      </c>
      <c r="R53" s="153">
        <v>72</v>
      </c>
      <c r="S53" s="153">
        <v>71</v>
      </c>
      <c r="T53" s="153">
        <v>51</v>
      </c>
      <c r="U53" s="153">
        <v>55</v>
      </c>
      <c r="V53" s="177"/>
      <c r="AC53" s="117"/>
      <c r="AD53" s="118"/>
    </row>
    <row r="54" spans="1:30" x14ac:dyDescent="0.35">
      <c r="A54" s="103" t="s">
        <v>127</v>
      </c>
      <c r="B54" s="153">
        <v>157</v>
      </c>
      <c r="C54" s="153">
        <v>86</v>
      </c>
      <c r="D54" s="153">
        <v>24</v>
      </c>
      <c r="E54" s="153">
        <v>175</v>
      </c>
      <c r="F54" s="153">
        <v>156</v>
      </c>
      <c r="G54" s="153">
        <v>221</v>
      </c>
      <c r="H54" s="153">
        <v>203</v>
      </c>
      <c r="I54" s="153">
        <v>222</v>
      </c>
      <c r="J54" s="153">
        <v>257</v>
      </c>
      <c r="K54" s="153">
        <v>253</v>
      </c>
      <c r="L54" s="153">
        <v>204</v>
      </c>
      <c r="M54" s="153">
        <v>162</v>
      </c>
      <c r="N54" s="153">
        <v>179</v>
      </c>
      <c r="O54" s="153">
        <v>169</v>
      </c>
      <c r="P54" s="153">
        <v>197</v>
      </c>
      <c r="Q54" s="153">
        <v>238</v>
      </c>
      <c r="R54" s="153">
        <v>262</v>
      </c>
      <c r="S54" s="153">
        <v>311</v>
      </c>
      <c r="T54" s="153">
        <v>240</v>
      </c>
      <c r="U54" s="153">
        <v>212</v>
      </c>
      <c r="V54" s="177"/>
      <c r="AC54" s="117"/>
      <c r="AD54" s="118"/>
    </row>
    <row r="55" spans="1:30" x14ac:dyDescent="0.35">
      <c r="A55" s="103" t="s">
        <v>4</v>
      </c>
      <c r="B55" s="153">
        <v>110</v>
      </c>
      <c r="C55" s="153">
        <v>76</v>
      </c>
      <c r="D55" s="153">
        <v>109</v>
      </c>
      <c r="E55" s="153">
        <v>125</v>
      </c>
      <c r="F55" s="153">
        <v>83</v>
      </c>
      <c r="G55" s="153">
        <v>118</v>
      </c>
      <c r="H55" s="153">
        <v>109</v>
      </c>
      <c r="I55" s="153">
        <v>110</v>
      </c>
      <c r="J55" s="153">
        <v>151</v>
      </c>
      <c r="K55" s="153">
        <v>138</v>
      </c>
      <c r="L55" s="153">
        <v>127</v>
      </c>
      <c r="M55" s="153">
        <v>104</v>
      </c>
      <c r="N55" s="153">
        <v>132</v>
      </c>
      <c r="O55" s="153">
        <v>151</v>
      </c>
      <c r="P55" s="153">
        <v>119</v>
      </c>
      <c r="Q55" s="153">
        <v>147</v>
      </c>
      <c r="R55" s="153">
        <v>144</v>
      </c>
      <c r="S55" s="153">
        <v>116</v>
      </c>
      <c r="T55" s="153">
        <v>133</v>
      </c>
      <c r="U55" s="153">
        <v>106</v>
      </c>
      <c r="V55" s="177"/>
      <c r="AC55" s="117"/>
      <c r="AD55" s="118"/>
    </row>
    <row r="56" spans="1:30" x14ac:dyDescent="0.35">
      <c r="A56" s="103" t="s">
        <v>3</v>
      </c>
      <c r="B56" s="153">
        <v>53</v>
      </c>
      <c r="C56" s="153">
        <v>70</v>
      </c>
      <c r="D56" s="153">
        <v>57</v>
      </c>
      <c r="E56" s="153">
        <v>26</v>
      </c>
      <c r="F56" s="153">
        <v>41</v>
      </c>
      <c r="G56" s="153">
        <v>52</v>
      </c>
      <c r="H56" s="153">
        <v>65</v>
      </c>
      <c r="I56" s="153">
        <v>44</v>
      </c>
      <c r="J56" s="153">
        <v>53</v>
      </c>
      <c r="K56" s="153">
        <v>50</v>
      </c>
      <c r="L56" s="153">
        <v>54</v>
      </c>
      <c r="M56" s="153">
        <v>53</v>
      </c>
      <c r="N56" s="153">
        <v>57</v>
      </c>
      <c r="O56" s="153">
        <v>50</v>
      </c>
      <c r="P56" s="153">
        <v>34</v>
      </c>
      <c r="Q56" s="153">
        <v>42</v>
      </c>
      <c r="R56" s="153">
        <v>64</v>
      </c>
      <c r="S56" s="153">
        <v>52</v>
      </c>
      <c r="T56" s="153">
        <v>53</v>
      </c>
      <c r="U56" s="153">
        <v>34</v>
      </c>
      <c r="V56" s="177"/>
      <c r="AC56" s="117"/>
      <c r="AD56" s="118"/>
    </row>
    <row r="57" spans="1:30" x14ac:dyDescent="0.35">
      <c r="A57" s="103" t="s">
        <v>21</v>
      </c>
      <c r="B57" s="153">
        <v>60</v>
      </c>
      <c r="C57" s="153">
        <v>68</v>
      </c>
      <c r="D57" s="153">
        <v>43</v>
      </c>
      <c r="E57" s="153">
        <v>48</v>
      </c>
      <c r="F57" s="153">
        <v>45</v>
      </c>
      <c r="G57" s="153">
        <v>45</v>
      </c>
      <c r="H57" s="153">
        <v>69</v>
      </c>
      <c r="I57" s="153">
        <v>52</v>
      </c>
      <c r="J57" s="153">
        <v>54</v>
      </c>
      <c r="K57" s="153">
        <v>66</v>
      </c>
      <c r="L57" s="153">
        <v>51</v>
      </c>
      <c r="M57" s="153">
        <v>54</v>
      </c>
      <c r="N57" s="153">
        <v>56</v>
      </c>
      <c r="O57" s="153">
        <v>55</v>
      </c>
      <c r="P57" s="153">
        <v>54</v>
      </c>
      <c r="Q57" s="153">
        <v>78</v>
      </c>
      <c r="R57" s="153">
        <v>62</v>
      </c>
      <c r="S57" s="153">
        <v>35</v>
      </c>
      <c r="T57" s="153">
        <v>30</v>
      </c>
      <c r="U57" s="153">
        <v>29</v>
      </c>
      <c r="V57" s="177"/>
      <c r="AC57" s="117"/>
      <c r="AD57" s="118"/>
    </row>
    <row r="58" spans="1:30" x14ac:dyDescent="0.35">
      <c r="A58" s="103" t="s">
        <v>54</v>
      </c>
      <c r="B58" s="153">
        <v>54</v>
      </c>
      <c r="C58" s="153">
        <v>68</v>
      </c>
      <c r="D58" s="153">
        <v>24</v>
      </c>
      <c r="E58" s="153">
        <v>68</v>
      </c>
      <c r="F58" s="153">
        <v>59</v>
      </c>
      <c r="G58" s="153">
        <v>93</v>
      </c>
      <c r="H58" s="153">
        <v>69</v>
      </c>
      <c r="I58" s="153">
        <v>63</v>
      </c>
      <c r="J58" s="153">
        <v>53</v>
      </c>
      <c r="K58" s="153">
        <v>72</v>
      </c>
      <c r="L58" s="153">
        <v>73</v>
      </c>
      <c r="M58" s="153">
        <v>66</v>
      </c>
      <c r="N58" s="153">
        <v>88</v>
      </c>
      <c r="O58" s="153">
        <v>87</v>
      </c>
      <c r="P58" s="153">
        <v>85</v>
      </c>
      <c r="Q58" s="153">
        <v>76</v>
      </c>
      <c r="R58" s="153">
        <v>77</v>
      </c>
      <c r="S58" s="153">
        <v>100</v>
      </c>
      <c r="T58" s="153">
        <v>114</v>
      </c>
      <c r="U58" s="153">
        <v>104</v>
      </c>
      <c r="V58" s="177"/>
      <c r="AC58" s="117"/>
      <c r="AD58" s="118"/>
    </row>
    <row r="59" spans="1:30" x14ac:dyDescent="0.35">
      <c r="A59" s="103" t="s">
        <v>135</v>
      </c>
      <c r="B59" s="153">
        <v>329</v>
      </c>
      <c r="C59" s="153">
        <v>67</v>
      </c>
      <c r="D59" s="153">
        <v>103</v>
      </c>
      <c r="E59" s="153">
        <v>599</v>
      </c>
      <c r="F59" s="153">
        <v>561</v>
      </c>
      <c r="G59" s="153">
        <v>490</v>
      </c>
      <c r="H59" s="153">
        <v>409</v>
      </c>
      <c r="I59" s="153">
        <v>428</v>
      </c>
      <c r="J59" s="153">
        <v>330</v>
      </c>
      <c r="K59" s="153">
        <v>391</v>
      </c>
      <c r="L59" s="153">
        <v>357</v>
      </c>
      <c r="M59" s="153">
        <v>301</v>
      </c>
      <c r="N59" s="153">
        <v>319</v>
      </c>
      <c r="O59" s="153">
        <v>255</v>
      </c>
      <c r="P59" s="153">
        <v>200</v>
      </c>
      <c r="Q59" s="153">
        <v>262</v>
      </c>
      <c r="R59" s="153">
        <v>233</v>
      </c>
      <c r="S59" s="153">
        <v>217</v>
      </c>
      <c r="T59" s="153">
        <v>226</v>
      </c>
      <c r="U59" s="153">
        <v>152</v>
      </c>
      <c r="V59" s="177"/>
      <c r="AC59" s="117"/>
      <c r="AD59" s="118"/>
    </row>
    <row r="60" spans="1:30" x14ac:dyDescent="0.35">
      <c r="A60" s="103" t="s">
        <v>25</v>
      </c>
      <c r="B60" s="153">
        <v>36</v>
      </c>
      <c r="C60" s="153">
        <v>59</v>
      </c>
      <c r="D60" s="153">
        <v>21</v>
      </c>
      <c r="E60" s="153">
        <v>25</v>
      </c>
      <c r="F60" s="153">
        <v>23</v>
      </c>
      <c r="G60" s="153">
        <v>42</v>
      </c>
      <c r="H60" s="153">
        <v>55</v>
      </c>
      <c r="I60" s="153">
        <v>39</v>
      </c>
      <c r="J60" s="153">
        <v>52</v>
      </c>
      <c r="K60" s="153">
        <v>62</v>
      </c>
      <c r="L60" s="153">
        <v>60</v>
      </c>
      <c r="M60" s="153">
        <v>57</v>
      </c>
      <c r="N60" s="153">
        <v>73</v>
      </c>
      <c r="O60" s="153">
        <v>85</v>
      </c>
      <c r="P60" s="153">
        <v>80</v>
      </c>
      <c r="Q60" s="153">
        <v>55</v>
      </c>
      <c r="R60" s="153">
        <v>51</v>
      </c>
      <c r="S60" s="153">
        <v>50</v>
      </c>
      <c r="T60" s="153">
        <v>40</v>
      </c>
      <c r="U60" s="153">
        <v>35</v>
      </c>
      <c r="V60" s="177"/>
      <c r="AC60" s="117"/>
      <c r="AD60" s="118"/>
    </row>
    <row r="61" spans="1:30" ht="12.75" customHeight="1" x14ac:dyDescent="0.35">
      <c r="A61" s="103" t="s">
        <v>49</v>
      </c>
      <c r="B61" s="153">
        <v>36</v>
      </c>
      <c r="C61" s="153">
        <v>57</v>
      </c>
      <c r="D61" s="153">
        <v>54</v>
      </c>
      <c r="E61" s="153">
        <v>48</v>
      </c>
      <c r="F61" s="153">
        <v>47</v>
      </c>
      <c r="G61" s="153">
        <v>51</v>
      </c>
      <c r="H61" s="153">
        <v>74</v>
      </c>
      <c r="I61" s="153">
        <v>85</v>
      </c>
      <c r="J61" s="153">
        <v>118</v>
      </c>
      <c r="K61" s="153">
        <v>123</v>
      </c>
      <c r="L61" s="153">
        <v>132</v>
      </c>
      <c r="M61" s="153">
        <v>100</v>
      </c>
      <c r="N61" s="153">
        <v>116</v>
      </c>
      <c r="O61" s="153">
        <v>133</v>
      </c>
      <c r="P61" s="153">
        <v>91</v>
      </c>
      <c r="Q61" s="153">
        <v>104</v>
      </c>
      <c r="R61" s="153">
        <v>114</v>
      </c>
      <c r="S61" s="153">
        <v>91</v>
      </c>
      <c r="T61" s="153">
        <v>98</v>
      </c>
      <c r="U61" s="153">
        <v>106</v>
      </c>
      <c r="V61" s="177"/>
      <c r="AC61" s="117"/>
      <c r="AD61" s="118"/>
    </row>
    <row r="62" spans="1:30" x14ac:dyDescent="0.35">
      <c r="A62" s="103" t="s">
        <v>130</v>
      </c>
      <c r="B62" s="153">
        <v>47</v>
      </c>
      <c r="C62" s="153">
        <v>57</v>
      </c>
      <c r="D62" s="153">
        <v>44</v>
      </c>
      <c r="E62" s="153">
        <v>71</v>
      </c>
      <c r="F62" s="153">
        <v>81</v>
      </c>
      <c r="G62" s="153">
        <v>91</v>
      </c>
      <c r="H62" s="153">
        <v>66</v>
      </c>
      <c r="I62" s="153">
        <v>62</v>
      </c>
      <c r="J62" s="153">
        <v>91</v>
      </c>
      <c r="K62" s="153">
        <v>62</v>
      </c>
      <c r="L62" s="153">
        <v>66</v>
      </c>
      <c r="M62" s="153">
        <v>63</v>
      </c>
      <c r="N62" s="153">
        <v>77</v>
      </c>
      <c r="O62" s="153">
        <v>81</v>
      </c>
      <c r="P62" s="153">
        <v>82</v>
      </c>
      <c r="Q62" s="153">
        <v>79</v>
      </c>
      <c r="R62" s="153">
        <v>79</v>
      </c>
      <c r="S62" s="153">
        <v>73</v>
      </c>
      <c r="T62" s="153">
        <v>70</v>
      </c>
      <c r="U62" s="153">
        <v>80</v>
      </c>
      <c r="V62" s="177"/>
      <c r="AC62" s="117"/>
      <c r="AD62" s="118"/>
    </row>
    <row r="63" spans="1:30" x14ac:dyDescent="0.35">
      <c r="A63" s="103" t="s">
        <v>31</v>
      </c>
      <c r="B63" s="153">
        <v>33</v>
      </c>
      <c r="C63" s="153">
        <v>51</v>
      </c>
      <c r="D63" s="153">
        <v>107</v>
      </c>
      <c r="E63" s="153">
        <v>219</v>
      </c>
      <c r="F63" s="153">
        <v>209</v>
      </c>
      <c r="G63" s="153">
        <v>256</v>
      </c>
      <c r="H63" s="153">
        <v>194</v>
      </c>
      <c r="I63" s="153">
        <v>216</v>
      </c>
      <c r="J63" s="153">
        <v>309</v>
      </c>
      <c r="K63" s="153">
        <v>327</v>
      </c>
      <c r="L63" s="153">
        <v>327</v>
      </c>
      <c r="M63" s="153">
        <v>296</v>
      </c>
      <c r="N63" s="153">
        <v>311</v>
      </c>
      <c r="O63" s="153">
        <v>241</v>
      </c>
      <c r="P63" s="153">
        <v>246</v>
      </c>
      <c r="Q63" s="153">
        <v>303</v>
      </c>
      <c r="R63" s="153">
        <v>313</v>
      </c>
      <c r="S63" s="153">
        <v>245</v>
      </c>
      <c r="T63" s="153">
        <v>252</v>
      </c>
      <c r="U63" s="153">
        <v>231</v>
      </c>
      <c r="V63" s="177"/>
      <c r="AC63" s="117"/>
      <c r="AD63" s="118"/>
    </row>
    <row r="64" spans="1:30" x14ac:dyDescent="0.35">
      <c r="A64" s="103" t="s">
        <v>34</v>
      </c>
      <c r="B64" s="153">
        <v>52</v>
      </c>
      <c r="C64" s="153">
        <v>50</v>
      </c>
      <c r="D64" s="153">
        <v>41</v>
      </c>
      <c r="E64" s="153">
        <v>29</v>
      </c>
      <c r="F64" s="153">
        <v>26</v>
      </c>
      <c r="G64" s="153">
        <v>35</v>
      </c>
      <c r="H64" s="153">
        <v>48</v>
      </c>
      <c r="I64" s="153">
        <v>46</v>
      </c>
      <c r="J64" s="153">
        <v>46</v>
      </c>
      <c r="K64" s="153">
        <v>63</v>
      </c>
      <c r="L64" s="153">
        <v>45</v>
      </c>
      <c r="M64" s="153">
        <v>67</v>
      </c>
      <c r="N64" s="153">
        <v>72</v>
      </c>
      <c r="O64" s="153">
        <v>53</v>
      </c>
      <c r="P64" s="153">
        <v>37</v>
      </c>
      <c r="Q64" s="153">
        <v>28</v>
      </c>
      <c r="R64" s="153">
        <v>41</v>
      </c>
      <c r="S64" s="153">
        <v>41</v>
      </c>
      <c r="T64" s="153">
        <v>25</v>
      </c>
      <c r="U64" s="153">
        <v>19</v>
      </c>
      <c r="V64" s="177"/>
      <c r="AC64" s="117"/>
      <c r="AD64" s="118"/>
    </row>
    <row r="65" spans="1:30" x14ac:dyDescent="0.35">
      <c r="A65" s="103" t="s">
        <v>51</v>
      </c>
      <c r="B65" s="153">
        <v>34</v>
      </c>
      <c r="C65" s="153">
        <v>48</v>
      </c>
      <c r="D65" s="153">
        <v>32</v>
      </c>
      <c r="E65" s="153">
        <v>57</v>
      </c>
      <c r="F65" s="153">
        <v>37</v>
      </c>
      <c r="G65" s="153">
        <v>56</v>
      </c>
      <c r="H65" s="153">
        <v>50</v>
      </c>
      <c r="I65" s="153">
        <v>29</v>
      </c>
      <c r="J65" s="153">
        <v>29</v>
      </c>
      <c r="K65" s="153">
        <v>46</v>
      </c>
      <c r="L65" s="153">
        <v>46</v>
      </c>
      <c r="M65" s="153">
        <v>39</v>
      </c>
      <c r="N65" s="153">
        <v>33</v>
      </c>
      <c r="O65" s="153">
        <v>45</v>
      </c>
      <c r="P65" s="153">
        <v>36</v>
      </c>
      <c r="Q65" s="153">
        <v>64</v>
      </c>
      <c r="R65" s="153">
        <v>63</v>
      </c>
      <c r="S65" s="153">
        <v>77</v>
      </c>
      <c r="T65" s="153">
        <v>93</v>
      </c>
      <c r="U65" s="153">
        <v>83</v>
      </c>
      <c r="V65" s="177"/>
      <c r="AC65" s="117"/>
      <c r="AD65" s="118"/>
    </row>
    <row r="66" spans="1:30" x14ac:dyDescent="0.35">
      <c r="A66" s="103" t="s">
        <v>103</v>
      </c>
      <c r="B66" s="153">
        <v>45</v>
      </c>
      <c r="C66" s="153">
        <v>47</v>
      </c>
      <c r="D66" s="153">
        <v>54</v>
      </c>
      <c r="E66" s="153">
        <v>62</v>
      </c>
      <c r="F66" s="153">
        <v>50</v>
      </c>
      <c r="G66" s="153">
        <v>55</v>
      </c>
      <c r="H66" s="153">
        <v>49</v>
      </c>
      <c r="I66" s="153">
        <v>36</v>
      </c>
      <c r="J66" s="153">
        <v>59</v>
      </c>
      <c r="K66" s="153">
        <v>60</v>
      </c>
      <c r="L66" s="153">
        <v>62</v>
      </c>
      <c r="M66" s="153">
        <v>41</v>
      </c>
      <c r="N66" s="153">
        <v>82</v>
      </c>
      <c r="O66" s="153">
        <v>96</v>
      </c>
      <c r="P66" s="153">
        <v>55</v>
      </c>
      <c r="Q66" s="153">
        <v>83</v>
      </c>
      <c r="R66" s="153">
        <v>68</v>
      </c>
      <c r="S66" s="153">
        <v>82</v>
      </c>
      <c r="T66" s="153">
        <v>72</v>
      </c>
      <c r="U66" s="153">
        <v>70</v>
      </c>
      <c r="V66" s="177"/>
      <c r="AC66" s="117"/>
      <c r="AD66" s="118"/>
    </row>
    <row r="67" spans="1:30" x14ac:dyDescent="0.35">
      <c r="A67" s="103" t="s">
        <v>104</v>
      </c>
      <c r="B67" s="153">
        <v>24</v>
      </c>
      <c r="C67" s="153">
        <v>45</v>
      </c>
      <c r="D67" s="153">
        <v>20</v>
      </c>
      <c r="E67" s="153">
        <v>32</v>
      </c>
      <c r="F67" s="153">
        <v>43</v>
      </c>
      <c r="G67" s="153">
        <v>55</v>
      </c>
      <c r="H67" s="153">
        <v>45</v>
      </c>
      <c r="I67" s="153">
        <v>28</v>
      </c>
      <c r="J67" s="153">
        <v>54</v>
      </c>
      <c r="K67" s="153">
        <v>42</v>
      </c>
      <c r="L67" s="153">
        <v>45</v>
      </c>
      <c r="M67" s="153">
        <v>55</v>
      </c>
      <c r="N67" s="153">
        <v>48</v>
      </c>
      <c r="O67" s="153">
        <v>53</v>
      </c>
      <c r="P67" s="153">
        <v>35</v>
      </c>
      <c r="Q67" s="153">
        <v>38</v>
      </c>
      <c r="R67" s="153">
        <v>46</v>
      </c>
      <c r="S67" s="153">
        <v>40</v>
      </c>
      <c r="T67" s="153">
        <v>32</v>
      </c>
      <c r="U67" s="153">
        <v>26</v>
      </c>
      <c r="V67" s="177"/>
      <c r="AC67" s="117"/>
      <c r="AD67" s="118"/>
    </row>
    <row r="68" spans="1:30" ht="12.75" customHeight="1" x14ac:dyDescent="0.35">
      <c r="A68" s="103" t="s">
        <v>126</v>
      </c>
      <c r="B68" s="153">
        <v>45</v>
      </c>
      <c r="C68" s="153">
        <v>45</v>
      </c>
      <c r="D68" s="153">
        <v>19</v>
      </c>
      <c r="E68" s="153">
        <v>58</v>
      </c>
      <c r="F68" s="153">
        <v>61</v>
      </c>
      <c r="G68" s="153">
        <v>72</v>
      </c>
      <c r="H68" s="153">
        <v>73</v>
      </c>
      <c r="I68" s="153">
        <v>55</v>
      </c>
      <c r="J68" s="153">
        <v>53</v>
      </c>
      <c r="K68" s="153">
        <v>44</v>
      </c>
      <c r="L68" s="153">
        <v>46</v>
      </c>
      <c r="M68" s="153">
        <v>60</v>
      </c>
      <c r="N68" s="153">
        <v>48</v>
      </c>
      <c r="O68" s="153">
        <v>55</v>
      </c>
      <c r="P68" s="153">
        <v>33</v>
      </c>
      <c r="Q68" s="153">
        <v>38</v>
      </c>
      <c r="R68" s="153">
        <v>48</v>
      </c>
      <c r="S68" s="153">
        <v>33</v>
      </c>
      <c r="T68" s="153">
        <v>55</v>
      </c>
      <c r="U68" s="153">
        <v>52</v>
      </c>
      <c r="V68" s="177"/>
      <c r="AC68" s="117"/>
      <c r="AD68" s="118"/>
    </row>
    <row r="69" spans="1:30" ht="12.75" customHeight="1" x14ac:dyDescent="0.35">
      <c r="A69" s="103" t="s">
        <v>111</v>
      </c>
      <c r="B69" s="153">
        <v>22</v>
      </c>
      <c r="C69" s="153">
        <v>42</v>
      </c>
      <c r="D69" s="153">
        <v>28</v>
      </c>
      <c r="E69" s="153">
        <v>56</v>
      </c>
      <c r="F69" s="153">
        <v>58</v>
      </c>
      <c r="G69" s="153">
        <v>70</v>
      </c>
      <c r="H69" s="153">
        <v>58</v>
      </c>
      <c r="I69" s="153">
        <v>57</v>
      </c>
      <c r="J69" s="153">
        <v>52</v>
      </c>
      <c r="K69" s="153">
        <v>42</v>
      </c>
      <c r="L69" s="153">
        <v>58</v>
      </c>
      <c r="M69" s="153">
        <v>43</v>
      </c>
      <c r="N69" s="153">
        <v>62</v>
      </c>
      <c r="O69" s="153">
        <v>58</v>
      </c>
      <c r="P69" s="153">
        <v>35</v>
      </c>
      <c r="Q69" s="153">
        <v>39</v>
      </c>
      <c r="R69" s="153">
        <v>37</v>
      </c>
      <c r="S69" s="153">
        <v>41</v>
      </c>
      <c r="T69" s="153">
        <v>39</v>
      </c>
      <c r="U69" s="153">
        <v>31</v>
      </c>
      <c r="V69" s="177"/>
      <c r="AC69" s="117"/>
      <c r="AD69" s="118"/>
    </row>
    <row r="70" spans="1:30" ht="12.75" customHeight="1" x14ac:dyDescent="0.35">
      <c r="A70" s="103" t="s">
        <v>131</v>
      </c>
      <c r="B70" s="153">
        <v>65</v>
      </c>
      <c r="C70" s="153">
        <v>39</v>
      </c>
      <c r="D70" s="153">
        <v>9</v>
      </c>
      <c r="E70" s="153">
        <v>88</v>
      </c>
      <c r="F70" s="153">
        <v>84</v>
      </c>
      <c r="G70" s="153">
        <v>98</v>
      </c>
      <c r="H70" s="153">
        <v>76</v>
      </c>
      <c r="I70" s="153">
        <v>80</v>
      </c>
      <c r="J70" s="153">
        <v>90</v>
      </c>
      <c r="K70" s="153">
        <v>73</v>
      </c>
      <c r="L70" s="153">
        <v>66</v>
      </c>
      <c r="M70" s="153">
        <v>65</v>
      </c>
      <c r="N70" s="153">
        <v>85</v>
      </c>
      <c r="O70" s="153">
        <v>104</v>
      </c>
      <c r="P70" s="153">
        <v>55</v>
      </c>
      <c r="Q70" s="153">
        <v>72</v>
      </c>
      <c r="R70" s="153">
        <v>70</v>
      </c>
      <c r="S70" s="153">
        <v>76</v>
      </c>
      <c r="T70" s="153">
        <v>87</v>
      </c>
      <c r="U70" s="153">
        <v>77</v>
      </c>
      <c r="V70" s="177"/>
      <c r="AC70" s="117"/>
      <c r="AD70" s="118"/>
    </row>
    <row r="71" spans="1:30" ht="12.75" customHeight="1" x14ac:dyDescent="0.35">
      <c r="A71" s="103" t="s">
        <v>30</v>
      </c>
      <c r="B71" s="153">
        <v>14</v>
      </c>
      <c r="C71" s="153">
        <v>37</v>
      </c>
      <c r="D71" s="153">
        <v>21</v>
      </c>
      <c r="E71" s="153">
        <v>4</v>
      </c>
      <c r="F71" s="153">
        <v>5</v>
      </c>
      <c r="G71" s="153">
        <v>7</v>
      </c>
      <c r="H71" s="153">
        <v>6</v>
      </c>
      <c r="I71" s="153">
        <v>5</v>
      </c>
      <c r="J71" s="153">
        <v>5</v>
      </c>
      <c r="K71" s="153">
        <v>8</v>
      </c>
      <c r="L71" s="153">
        <v>3</v>
      </c>
      <c r="M71" s="153">
        <v>2</v>
      </c>
      <c r="N71" s="153">
        <v>3</v>
      </c>
      <c r="O71" s="153">
        <v>6</v>
      </c>
      <c r="P71" s="153">
        <v>0</v>
      </c>
      <c r="Q71" s="153">
        <v>3</v>
      </c>
      <c r="R71" s="153">
        <v>6</v>
      </c>
      <c r="S71" s="153">
        <v>6</v>
      </c>
      <c r="T71" s="153">
        <v>8</v>
      </c>
      <c r="U71" s="153">
        <v>2</v>
      </c>
      <c r="V71" s="177"/>
      <c r="AC71" s="117"/>
      <c r="AD71" s="118"/>
    </row>
    <row r="72" spans="1:30" ht="12.75" customHeight="1" x14ac:dyDescent="0.35">
      <c r="A72" s="103" t="s">
        <v>117</v>
      </c>
      <c r="B72" s="153">
        <v>29</v>
      </c>
      <c r="C72" s="153">
        <v>35</v>
      </c>
      <c r="D72" s="153">
        <v>9</v>
      </c>
      <c r="E72" s="153">
        <v>41</v>
      </c>
      <c r="F72" s="153">
        <v>31</v>
      </c>
      <c r="G72" s="153">
        <v>35</v>
      </c>
      <c r="H72" s="153">
        <v>40</v>
      </c>
      <c r="I72" s="153">
        <v>33</v>
      </c>
      <c r="J72" s="153">
        <v>35</v>
      </c>
      <c r="K72" s="153">
        <v>50</v>
      </c>
      <c r="L72" s="153">
        <v>47</v>
      </c>
      <c r="M72" s="153">
        <v>37</v>
      </c>
      <c r="N72" s="153">
        <v>47</v>
      </c>
      <c r="O72" s="153">
        <v>41</v>
      </c>
      <c r="P72" s="153">
        <v>36</v>
      </c>
      <c r="Q72" s="153">
        <v>59</v>
      </c>
      <c r="R72" s="153">
        <v>53</v>
      </c>
      <c r="S72" s="153">
        <v>68</v>
      </c>
      <c r="T72" s="153">
        <v>64</v>
      </c>
      <c r="U72" s="153">
        <v>50</v>
      </c>
      <c r="V72" s="177"/>
      <c r="AC72" s="117"/>
      <c r="AD72" s="118"/>
    </row>
    <row r="73" spans="1:30" ht="12.75" customHeight="1" x14ac:dyDescent="0.35">
      <c r="A73" s="103" t="s">
        <v>57</v>
      </c>
      <c r="B73" s="153">
        <v>41</v>
      </c>
      <c r="C73" s="153">
        <v>35</v>
      </c>
      <c r="D73" s="153">
        <v>5</v>
      </c>
      <c r="E73" s="153">
        <v>28</v>
      </c>
      <c r="F73" s="153">
        <v>21</v>
      </c>
      <c r="G73" s="153">
        <v>35</v>
      </c>
      <c r="H73" s="153">
        <v>36</v>
      </c>
      <c r="I73" s="153">
        <v>33</v>
      </c>
      <c r="J73" s="153">
        <v>41</v>
      </c>
      <c r="K73" s="153">
        <v>41</v>
      </c>
      <c r="L73" s="153">
        <v>41</v>
      </c>
      <c r="M73" s="153">
        <v>35</v>
      </c>
      <c r="N73" s="153">
        <v>33</v>
      </c>
      <c r="O73" s="153">
        <v>54</v>
      </c>
      <c r="P73" s="153">
        <v>40</v>
      </c>
      <c r="Q73" s="153">
        <v>40</v>
      </c>
      <c r="R73" s="153">
        <v>51</v>
      </c>
      <c r="S73" s="153">
        <v>49</v>
      </c>
      <c r="T73" s="153">
        <v>57</v>
      </c>
      <c r="U73" s="153">
        <v>70</v>
      </c>
      <c r="V73" s="177"/>
      <c r="AC73" s="117"/>
      <c r="AD73" s="118"/>
    </row>
    <row r="74" spans="1:30" x14ac:dyDescent="0.35">
      <c r="A74" s="103" t="s">
        <v>115</v>
      </c>
      <c r="B74" s="153">
        <v>18</v>
      </c>
      <c r="C74" s="153">
        <v>34</v>
      </c>
      <c r="D74" s="153">
        <v>11</v>
      </c>
      <c r="E74" s="153">
        <v>21</v>
      </c>
      <c r="F74" s="153">
        <v>20</v>
      </c>
      <c r="G74" s="153">
        <v>31</v>
      </c>
      <c r="H74" s="153">
        <v>16</v>
      </c>
      <c r="I74" s="153">
        <v>17</v>
      </c>
      <c r="J74" s="153">
        <v>21</v>
      </c>
      <c r="K74" s="153">
        <v>37</v>
      </c>
      <c r="L74" s="153">
        <v>29</v>
      </c>
      <c r="M74" s="153">
        <v>39</v>
      </c>
      <c r="N74" s="153">
        <v>35</v>
      </c>
      <c r="O74" s="153">
        <v>32</v>
      </c>
      <c r="P74" s="153">
        <v>32</v>
      </c>
      <c r="Q74" s="153">
        <v>24</v>
      </c>
      <c r="R74" s="153">
        <v>26</v>
      </c>
      <c r="S74" s="153">
        <v>35</v>
      </c>
      <c r="T74" s="153">
        <v>27</v>
      </c>
      <c r="U74" s="153">
        <v>43</v>
      </c>
      <c r="V74" s="177"/>
      <c r="AC74" s="117"/>
      <c r="AD74" s="118"/>
    </row>
    <row r="75" spans="1:30" ht="12.75" customHeight="1" x14ac:dyDescent="0.35">
      <c r="A75" s="103" t="s">
        <v>106</v>
      </c>
      <c r="B75" s="153">
        <v>44</v>
      </c>
      <c r="C75" s="153">
        <v>32</v>
      </c>
      <c r="D75" s="153">
        <v>18</v>
      </c>
      <c r="E75" s="153">
        <v>57</v>
      </c>
      <c r="F75" s="153">
        <v>52</v>
      </c>
      <c r="G75" s="153">
        <v>67</v>
      </c>
      <c r="H75" s="153">
        <v>60</v>
      </c>
      <c r="I75" s="153">
        <v>60</v>
      </c>
      <c r="J75" s="153">
        <v>55</v>
      </c>
      <c r="K75" s="153">
        <v>49</v>
      </c>
      <c r="L75" s="153">
        <v>52</v>
      </c>
      <c r="M75" s="153">
        <v>42</v>
      </c>
      <c r="N75" s="153">
        <v>57</v>
      </c>
      <c r="O75" s="153">
        <v>58</v>
      </c>
      <c r="P75" s="153">
        <v>30</v>
      </c>
      <c r="Q75" s="153">
        <v>34</v>
      </c>
      <c r="R75" s="153">
        <v>46</v>
      </c>
      <c r="S75" s="153">
        <v>36</v>
      </c>
      <c r="T75" s="153">
        <v>60</v>
      </c>
      <c r="U75" s="153">
        <v>58</v>
      </c>
      <c r="V75" s="177"/>
      <c r="AC75" s="117"/>
      <c r="AD75" s="118"/>
    </row>
    <row r="76" spans="1:30" ht="12.75" customHeight="1" x14ac:dyDescent="0.35">
      <c r="A76" s="103" t="s">
        <v>138</v>
      </c>
      <c r="B76" s="153">
        <v>22</v>
      </c>
      <c r="C76" s="153">
        <v>30</v>
      </c>
      <c r="D76" s="153">
        <v>42</v>
      </c>
      <c r="E76" s="153">
        <v>16</v>
      </c>
      <c r="F76" s="153">
        <v>23</v>
      </c>
      <c r="G76" s="153">
        <v>20</v>
      </c>
      <c r="H76" s="153">
        <v>32</v>
      </c>
      <c r="I76" s="153">
        <v>18</v>
      </c>
      <c r="J76" s="153">
        <v>19</v>
      </c>
      <c r="K76" s="153">
        <v>25</v>
      </c>
      <c r="L76" s="153">
        <v>11</v>
      </c>
      <c r="M76" s="153">
        <v>23</v>
      </c>
      <c r="N76" s="153">
        <v>34</v>
      </c>
      <c r="O76" s="153">
        <v>38</v>
      </c>
      <c r="P76" s="153">
        <v>24</v>
      </c>
      <c r="Q76" s="153">
        <v>44</v>
      </c>
      <c r="R76" s="153">
        <v>54</v>
      </c>
      <c r="S76" s="153">
        <v>40</v>
      </c>
      <c r="T76" s="153">
        <v>39</v>
      </c>
      <c r="U76" s="153">
        <v>34</v>
      </c>
      <c r="V76" s="177"/>
      <c r="AC76" s="117"/>
      <c r="AD76" s="118"/>
    </row>
    <row r="77" spans="1:30" ht="12.75" customHeight="1" x14ac:dyDescent="0.35">
      <c r="A77" s="103" t="s">
        <v>145</v>
      </c>
      <c r="B77" s="153">
        <v>16</v>
      </c>
      <c r="C77" s="153">
        <v>29</v>
      </c>
      <c r="D77" s="153">
        <v>21</v>
      </c>
      <c r="E77" s="153">
        <v>7</v>
      </c>
      <c r="F77" s="153">
        <v>8</v>
      </c>
      <c r="G77" s="153">
        <v>14</v>
      </c>
      <c r="H77" s="153">
        <v>11</v>
      </c>
      <c r="I77" s="153">
        <v>14</v>
      </c>
      <c r="J77" s="153">
        <v>13</v>
      </c>
      <c r="K77" s="153">
        <v>15</v>
      </c>
      <c r="L77" s="153">
        <v>14</v>
      </c>
      <c r="M77" s="153">
        <v>17</v>
      </c>
      <c r="N77" s="153">
        <v>16</v>
      </c>
      <c r="O77" s="153">
        <v>21</v>
      </c>
      <c r="P77" s="153">
        <v>11</v>
      </c>
      <c r="Q77" s="153">
        <v>22</v>
      </c>
      <c r="R77" s="153">
        <v>33</v>
      </c>
      <c r="S77" s="153">
        <v>27</v>
      </c>
      <c r="T77" s="153">
        <v>40</v>
      </c>
      <c r="U77" s="153">
        <v>16</v>
      </c>
      <c r="V77" s="177"/>
      <c r="AC77" s="117"/>
      <c r="AD77" s="118"/>
    </row>
    <row r="78" spans="1:30" ht="12.75" customHeight="1" x14ac:dyDescent="0.35">
      <c r="A78" s="103" t="s">
        <v>24</v>
      </c>
      <c r="B78" s="153">
        <v>30</v>
      </c>
      <c r="C78" s="153">
        <v>25</v>
      </c>
      <c r="D78" s="153">
        <v>17</v>
      </c>
      <c r="E78" s="153">
        <v>38</v>
      </c>
      <c r="F78" s="153">
        <v>39</v>
      </c>
      <c r="G78" s="153">
        <v>43</v>
      </c>
      <c r="H78" s="153">
        <v>25</v>
      </c>
      <c r="I78" s="153">
        <v>41</v>
      </c>
      <c r="J78" s="153">
        <v>32</v>
      </c>
      <c r="K78" s="153">
        <v>42</v>
      </c>
      <c r="L78" s="153">
        <v>49</v>
      </c>
      <c r="M78" s="153">
        <v>44</v>
      </c>
      <c r="N78" s="153">
        <v>33</v>
      </c>
      <c r="O78" s="153">
        <v>39</v>
      </c>
      <c r="P78" s="153">
        <v>44</v>
      </c>
      <c r="Q78" s="153">
        <v>48</v>
      </c>
      <c r="R78" s="153">
        <v>42</v>
      </c>
      <c r="S78" s="153">
        <v>35</v>
      </c>
      <c r="T78" s="153">
        <v>36</v>
      </c>
      <c r="U78" s="153">
        <v>26</v>
      </c>
      <c r="V78" s="177"/>
      <c r="AC78" s="117"/>
      <c r="AD78" s="118"/>
    </row>
    <row r="79" spans="1:30" ht="12.75" customHeight="1" x14ac:dyDescent="0.35">
      <c r="A79" s="103" t="s">
        <v>140</v>
      </c>
      <c r="B79" s="153">
        <v>32</v>
      </c>
      <c r="C79" s="153">
        <v>24</v>
      </c>
      <c r="D79" s="153">
        <v>6</v>
      </c>
      <c r="E79" s="153">
        <v>25</v>
      </c>
      <c r="F79" s="153">
        <v>26</v>
      </c>
      <c r="G79" s="153">
        <v>24</v>
      </c>
      <c r="H79" s="153">
        <v>22</v>
      </c>
      <c r="I79" s="153">
        <v>22</v>
      </c>
      <c r="J79" s="153">
        <v>25</v>
      </c>
      <c r="K79" s="153">
        <v>39</v>
      </c>
      <c r="L79" s="153">
        <v>19</v>
      </c>
      <c r="M79" s="153">
        <v>25</v>
      </c>
      <c r="N79" s="153">
        <v>22</v>
      </c>
      <c r="O79" s="153">
        <v>24</v>
      </c>
      <c r="P79" s="153">
        <v>27</v>
      </c>
      <c r="Q79" s="153">
        <v>34</v>
      </c>
      <c r="R79" s="153">
        <v>62</v>
      </c>
      <c r="S79" s="153">
        <v>67</v>
      </c>
      <c r="T79" s="153">
        <v>57</v>
      </c>
      <c r="U79" s="153">
        <v>65</v>
      </c>
      <c r="V79" s="177"/>
      <c r="AC79" s="117"/>
      <c r="AD79" s="118"/>
    </row>
    <row r="80" spans="1:30" ht="12.75" customHeight="1" x14ac:dyDescent="0.35">
      <c r="A80" s="103" t="s">
        <v>164</v>
      </c>
      <c r="B80" s="153">
        <v>70</v>
      </c>
      <c r="C80" s="153">
        <v>23</v>
      </c>
      <c r="D80" s="153">
        <v>9</v>
      </c>
      <c r="E80" s="153">
        <v>19</v>
      </c>
      <c r="F80" s="153">
        <v>24</v>
      </c>
      <c r="G80" s="153">
        <v>46</v>
      </c>
      <c r="H80" s="153">
        <v>43</v>
      </c>
      <c r="I80" s="153">
        <v>29</v>
      </c>
      <c r="J80" s="153">
        <v>30</v>
      </c>
      <c r="K80" s="153">
        <v>32</v>
      </c>
      <c r="L80" s="153">
        <v>25</v>
      </c>
      <c r="M80" s="153">
        <v>22</v>
      </c>
      <c r="N80" s="153">
        <v>34</v>
      </c>
      <c r="O80" s="153">
        <v>13</v>
      </c>
      <c r="P80" s="153">
        <v>11</v>
      </c>
      <c r="Q80" s="153">
        <v>16</v>
      </c>
      <c r="R80" s="153">
        <v>23</v>
      </c>
      <c r="S80" s="153">
        <v>10</v>
      </c>
      <c r="T80" s="153">
        <v>30</v>
      </c>
      <c r="U80" s="153">
        <v>32</v>
      </c>
      <c r="V80" s="177"/>
      <c r="AC80" s="117"/>
      <c r="AD80" s="118"/>
    </row>
    <row r="81" spans="1:30" ht="12.75" customHeight="1" x14ac:dyDescent="0.35">
      <c r="A81" s="103" t="s">
        <v>109</v>
      </c>
      <c r="B81" s="153">
        <v>17</v>
      </c>
      <c r="C81" s="153">
        <v>22</v>
      </c>
      <c r="D81" s="153">
        <v>18</v>
      </c>
      <c r="E81" s="153">
        <v>17</v>
      </c>
      <c r="F81" s="153">
        <v>17</v>
      </c>
      <c r="G81" s="153">
        <v>18</v>
      </c>
      <c r="H81" s="153">
        <v>16</v>
      </c>
      <c r="I81" s="153">
        <v>26</v>
      </c>
      <c r="J81" s="153">
        <v>28</v>
      </c>
      <c r="K81" s="153">
        <v>27</v>
      </c>
      <c r="L81" s="153">
        <v>40</v>
      </c>
      <c r="M81" s="153">
        <v>63</v>
      </c>
      <c r="N81" s="153">
        <v>40</v>
      </c>
      <c r="O81" s="153">
        <v>74</v>
      </c>
      <c r="P81" s="153">
        <v>60</v>
      </c>
      <c r="Q81" s="153">
        <v>54</v>
      </c>
      <c r="R81" s="153">
        <v>69</v>
      </c>
      <c r="S81" s="153">
        <v>68</v>
      </c>
      <c r="T81" s="153">
        <v>66</v>
      </c>
      <c r="U81" s="153">
        <v>55</v>
      </c>
      <c r="V81" s="177"/>
      <c r="AC81" s="117"/>
      <c r="AD81" s="118"/>
    </row>
    <row r="82" spans="1:30" ht="12.75" customHeight="1" x14ac:dyDescent="0.35">
      <c r="A82" s="103" t="s">
        <v>66</v>
      </c>
      <c r="B82" s="153">
        <v>15</v>
      </c>
      <c r="C82" s="153">
        <v>22</v>
      </c>
      <c r="D82" s="153">
        <v>11</v>
      </c>
      <c r="E82" s="153">
        <v>7</v>
      </c>
      <c r="F82" s="153">
        <v>16</v>
      </c>
      <c r="G82" s="153">
        <v>18</v>
      </c>
      <c r="H82" s="153">
        <v>14</v>
      </c>
      <c r="I82" s="153">
        <v>16</v>
      </c>
      <c r="J82" s="153">
        <v>16</v>
      </c>
      <c r="K82" s="153">
        <v>12</v>
      </c>
      <c r="L82" s="153">
        <v>18</v>
      </c>
      <c r="M82" s="153">
        <v>12</v>
      </c>
      <c r="N82" s="153">
        <v>22</v>
      </c>
      <c r="O82" s="153">
        <v>24</v>
      </c>
      <c r="P82" s="153">
        <v>28</v>
      </c>
      <c r="Q82" s="153">
        <v>45</v>
      </c>
      <c r="R82" s="153">
        <v>40</v>
      </c>
      <c r="S82" s="153">
        <v>58</v>
      </c>
      <c r="T82" s="153">
        <v>72</v>
      </c>
      <c r="U82" s="153">
        <v>60</v>
      </c>
      <c r="V82" s="177"/>
      <c r="AC82" s="117"/>
      <c r="AD82" s="118"/>
    </row>
    <row r="83" spans="1:30" ht="12.75" customHeight="1" x14ac:dyDescent="0.35">
      <c r="A83" s="103" t="s">
        <v>188</v>
      </c>
      <c r="B83" s="153">
        <v>21</v>
      </c>
      <c r="C83" s="153">
        <v>22</v>
      </c>
      <c r="D83" s="153">
        <v>9</v>
      </c>
      <c r="E83" s="153">
        <v>19</v>
      </c>
      <c r="F83" s="153">
        <v>11</v>
      </c>
      <c r="G83" s="153">
        <v>12</v>
      </c>
      <c r="H83" s="153">
        <v>6</v>
      </c>
      <c r="I83" s="153">
        <v>4</v>
      </c>
      <c r="J83" s="153">
        <v>11</v>
      </c>
      <c r="K83" s="153">
        <v>9</v>
      </c>
      <c r="L83" s="153">
        <v>10</v>
      </c>
      <c r="M83" s="153">
        <v>6</v>
      </c>
      <c r="N83" s="153">
        <v>6</v>
      </c>
      <c r="O83" s="153">
        <v>5</v>
      </c>
      <c r="P83" s="153">
        <v>8</v>
      </c>
      <c r="Q83" s="153">
        <v>2</v>
      </c>
      <c r="R83" s="153">
        <v>3</v>
      </c>
      <c r="S83" s="153">
        <v>1</v>
      </c>
      <c r="T83" s="153">
        <v>5</v>
      </c>
      <c r="U83" s="153">
        <v>6</v>
      </c>
      <c r="V83" s="177"/>
      <c r="AC83" s="117"/>
      <c r="AD83" s="118"/>
    </row>
    <row r="84" spans="1:30" ht="12.75" customHeight="1" x14ac:dyDescent="0.35">
      <c r="A84" s="103" t="s">
        <v>110</v>
      </c>
      <c r="B84" s="153">
        <v>19</v>
      </c>
      <c r="C84" s="153">
        <v>20</v>
      </c>
      <c r="D84" s="153">
        <v>26</v>
      </c>
      <c r="E84" s="153">
        <v>8</v>
      </c>
      <c r="F84" s="153">
        <v>11</v>
      </c>
      <c r="G84" s="153">
        <v>7</v>
      </c>
      <c r="H84" s="153">
        <v>8</v>
      </c>
      <c r="I84" s="153">
        <v>12</v>
      </c>
      <c r="J84" s="153">
        <v>17</v>
      </c>
      <c r="K84" s="153">
        <v>15</v>
      </c>
      <c r="L84" s="153">
        <v>14</v>
      </c>
      <c r="M84" s="153">
        <v>17</v>
      </c>
      <c r="N84" s="153">
        <v>15</v>
      </c>
      <c r="O84" s="153">
        <v>27</v>
      </c>
      <c r="P84" s="153">
        <v>15</v>
      </c>
      <c r="Q84" s="153">
        <v>15</v>
      </c>
      <c r="R84" s="153">
        <v>33</v>
      </c>
      <c r="S84" s="153">
        <v>31</v>
      </c>
      <c r="T84" s="153">
        <v>28</v>
      </c>
      <c r="U84" s="153">
        <v>6</v>
      </c>
      <c r="V84" s="177"/>
      <c r="AC84" s="117"/>
      <c r="AD84" s="118"/>
    </row>
    <row r="85" spans="1:30" x14ac:dyDescent="0.35">
      <c r="A85" s="103" t="s">
        <v>167</v>
      </c>
      <c r="B85" s="153">
        <v>35</v>
      </c>
      <c r="C85" s="153">
        <v>20</v>
      </c>
      <c r="D85" s="153">
        <v>2</v>
      </c>
      <c r="E85" s="153">
        <v>11</v>
      </c>
      <c r="F85" s="153">
        <v>10</v>
      </c>
      <c r="G85" s="153">
        <v>8</v>
      </c>
      <c r="H85" s="153">
        <v>9</v>
      </c>
      <c r="I85" s="153">
        <v>14</v>
      </c>
      <c r="J85" s="153">
        <v>6</v>
      </c>
      <c r="K85" s="153">
        <v>15</v>
      </c>
      <c r="L85" s="153">
        <v>10</v>
      </c>
      <c r="M85" s="153">
        <v>13</v>
      </c>
      <c r="N85" s="153">
        <v>11</v>
      </c>
      <c r="O85" s="153">
        <v>12</v>
      </c>
      <c r="P85" s="153">
        <v>5</v>
      </c>
      <c r="Q85" s="153">
        <v>6</v>
      </c>
      <c r="R85" s="153">
        <v>16</v>
      </c>
      <c r="S85" s="153">
        <v>5</v>
      </c>
      <c r="T85" s="153">
        <v>8</v>
      </c>
      <c r="U85" s="153">
        <v>7</v>
      </c>
      <c r="V85" s="177"/>
      <c r="AC85" s="117"/>
      <c r="AD85" s="118"/>
    </row>
    <row r="86" spans="1:30" ht="12.75" customHeight="1" x14ac:dyDescent="0.35">
      <c r="A86" s="103" t="s">
        <v>46</v>
      </c>
      <c r="B86" s="153">
        <v>30</v>
      </c>
      <c r="C86" s="153">
        <v>19</v>
      </c>
      <c r="D86" s="153">
        <v>9</v>
      </c>
      <c r="E86" s="153">
        <v>23</v>
      </c>
      <c r="F86" s="153">
        <v>27</v>
      </c>
      <c r="G86" s="153">
        <v>26</v>
      </c>
      <c r="H86" s="153">
        <v>35</v>
      </c>
      <c r="I86" s="153">
        <v>33</v>
      </c>
      <c r="J86" s="153">
        <v>48</v>
      </c>
      <c r="K86" s="153">
        <v>39</v>
      </c>
      <c r="L86" s="153">
        <v>43</v>
      </c>
      <c r="M86" s="153">
        <v>32</v>
      </c>
      <c r="N86" s="153">
        <v>26</v>
      </c>
      <c r="O86" s="153">
        <v>17</v>
      </c>
      <c r="P86" s="153">
        <v>21</v>
      </c>
      <c r="Q86" s="153">
        <v>24</v>
      </c>
      <c r="R86" s="153">
        <v>17</v>
      </c>
      <c r="S86" s="153">
        <v>17</v>
      </c>
      <c r="T86" s="153">
        <v>18</v>
      </c>
      <c r="U86" s="153">
        <v>13</v>
      </c>
      <c r="V86" s="177"/>
      <c r="AC86" s="117"/>
      <c r="AD86" s="118"/>
    </row>
    <row r="87" spans="1:30" ht="12.75" customHeight="1" x14ac:dyDescent="0.35">
      <c r="A87" s="103" t="s">
        <v>170</v>
      </c>
      <c r="B87" s="153">
        <v>16</v>
      </c>
      <c r="C87" s="153">
        <v>19</v>
      </c>
      <c r="D87" s="153">
        <v>7</v>
      </c>
      <c r="E87" s="153">
        <v>17</v>
      </c>
      <c r="F87" s="153">
        <v>17</v>
      </c>
      <c r="G87" s="153">
        <v>17</v>
      </c>
      <c r="H87" s="153">
        <v>11</v>
      </c>
      <c r="I87" s="153">
        <v>12</v>
      </c>
      <c r="J87" s="153">
        <v>10</v>
      </c>
      <c r="K87" s="153">
        <v>8</v>
      </c>
      <c r="L87" s="153">
        <v>7</v>
      </c>
      <c r="M87" s="153">
        <v>6</v>
      </c>
      <c r="N87" s="153">
        <v>10</v>
      </c>
      <c r="O87" s="153">
        <v>6</v>
      </c>
      <c r="P87" s="153">
        <v>5</v>
      </c>
      <c r="Q87" s="153">
        <v>3</v>
      </c>
      <c r="R87" s="153">
        <v>9</v>
      </c>
      <c r="S87" s="153">
        <v>10</v>
      </c>
      <c r="T87" s="153">
        <v>9</v>
      </c>
      <c r="U87" s="153">
        <v>5</v>
      </c>
      <c r="V87" s="177"/>
      <c r="AC87" s="117"/>
      <c r="AD87" s="118"/>
    </row>
    <row r="88" spans="1:30" ht="12.75" customHeight="1" x14ac:dyDescent="0.35">
      <c r="A88" s="103" t="s">
        <v>22</v>
      </c>
      <c r="B88" s="153">
        <v>9</v>
      </c>
      <c r="C88" s="153">
        <v>17</v>
      </c>
      <c r="D88" s="153">
        <v>6</v>
      </c>
      <c r="E88" s="153">
        <v>9</v>
      </c>
      <c r="F88" s="153">
        <v>17</v>
      </c>
      <c r="G88" s="153">
        <v>6</v>
      </c>
      <c r="H88" s="153">
        <v>11</v>
      </c>
      <c r="I88" s="153">
        <v>14</v>
      </c>
      <c r="J88" s="153">
        <v>15</v>
      </c>
      <c r="K88" s="153">
        <v>5</v>
      </c>
      <c r="L88" s="153">
        <v>7</v>
      </c>
      <c r="M88" s="153">
        <v>7</v>
      </c>
      <c r="N88" s="153">
        <v>4</v>
      </c>
      <c r="O88" s="153">
        <v>7</v>
      </c>
      <c r="P88" s="153">
        <v>9</v>
      </c>
      <c r="Q88" s="153">
        <v>3</v>
      </c>
      <c r="R88" s="153">
        <v>7</v>
      </c>
      <c r="S88" s="153">
        <v>2</v>
      </c>
      <c r="T88" s="153">
        <v>8</v>
      </c>
      <c r="U88" s="153">
        <v>3</v>
      </c>
      <c r="V88" s="177"/>
      <c r="AC88" s="117"/>
      <c r="AD88" s="118"/>
    </row>
    <row r="89" spans="1:30" ht="12.75" customHeight="1" x14ac:dyDescent="0.35">
      <c r="A89" s="103" t="s">
        <v>133</v>
      </c>
      <c r="B89" s="153">
        <v>23</v>
      </c>
      <c r="C89" s="153">
        <v>17</v>
      </c>
      <c r="D89" s="153">
        <v>2</v>
      </c>
      <c r="E89" s="153">
        <v>21</v>
      </c>
      <c r="F89" s="153">
        <v>24</v>
      </c>
      <c r="G89" s="153">
        <v>29</v>
      </c>
      <c r="H89" s="153">
        <v>27</v>
      </c>
      <c r="I89" s="153">
        <v>20</v>
      </c>
      <c r="J89" s="153">
        <v>26</v>
      </c>
      <c r="K89" s="153">
        <v>28</v>
      </c>
      <c r="L89" s="153">
        <v>15</v>
      </c>
      <c r="M89" s="153">
        <v>14</v>
      </c>
      <c r="N89" s="153">
        <v>19</v>
      </c>
      <c r="O89" s="153">
        <v>17</v>
      </c>
      <c r="P89" s="153">
        <v>17</v>
      </c>
      <c r="Q89" s="153">
        <v>16</v>
      </c>
      <c r="R89" s="153">
        <v>13</v>
      </c>
      <c r="S89" s="153">
        <v>17</v>
      </c>
      <c r="T89" s="153">
        <v>16</v>
      </c>
      <c r="U89" s="153">
        <v>18</v>
      </c>
      <c r="V89" s="177"/>
      <c r="AC89" s="117"/>
      <c r="AD89" s="118"/>
    </row>
    <row r="90" spans="1:30" ht="12.75" customHeight="1" x14ac:dyDescent="0.35">
      <c r="A90" s="103" t="s">
        <v>143</v>
      </c>
      <c r="B90" s="153">
        <v>20</v>
      </c>
      <c r="C90" s="153">
        <v>15</v>
      </c>
      <c r="D90" s="153">
        <v>20</v>
      </c>
      <c r="E90" s="153">
        <v>19</v>
      </c>
      <c r="F90" s="153">
        <v>16</v>
      </c>
      <c r="G90" s="153">
        <v>18</v>
      </c>
      <c r="H90" s="153">
        <v>13</v>
      </c>
      <c r="I90" s="153">
        <v>21</v>
      </c>
      <c r="J90" s="153">
        <v>10</v>
      </c>
      <c r="K90" s="153">
        <v>17</v>
      </c>
      <c r="L90" s="153">
        <v>16</v>
      </c>
      <c r="M90" s="153">
        <v>15</v>
      </c>
      <c r="N90" s="153">
        <v>22</v>
      </c>
      <c r="O90" s="153">
        <v>23</v>
      </c>
      <c r="P90" s="153">
        <v>25</v>
      </c>
      <c r="Q90" s="153">
        <v>21</v>
      </c>
      <c r="R90" s="153">
        <v>24</v>
      </c>
      <c r="S90" s="153">
        <v>38</v>
      </c>
      <c r="T90" s="153">
        <v>25</v>
      </c>
      <c r="U90" s="153">
        <v>23</v>
      </c>
      <c r="V90" s="177"/>
      <c r="AC90" s="117"/>
      <c r="AD90" s="118"/>
    </row>
    <row r="91" spans="1:30" ht="12.75" customHeight="1" x14ac:dyDescent="0.35">
      <c r="A91" s="103" t="s">
        <v>168</v>
      </c>
      <c r="B91" s="153">
        <v>12</v>
      </c>
      <c r="C91" s="153">
        <v>15</v>
      </c>
      <c r="D91" s="153">
        <v>6</v>
      </c>
      <c r="E91" s="153">
        <v>11</v>
      </c>
      <c r="F91" s="153">
        <v>9</v>
      </c>
      <c r="G91" s="153">
        <v>13</v>
      </c>
      <c r="H91" s="153">
        <v>14</v>
      </c>
      <c r="I91" s="153">
        <v>19</v>
      </c>
      <c r="J91" s="153">
        <v>8</v>
      </c>
      <c r="K91" s="153">
        <v>16</v>
      </c>
      <c r="L91" s="153">
        <v>7</v>
      </c>
      <c r="M91" s="153">
        <v>17</v>
      </c>
      <c r="N91" s="153">
        <v>11</v>
      </c>
      <c r="O91" s="153">
        <v>17</v>
      </c>
      <c r="P91" s="153">
        <v>11</v>
      </c>
      <c r="Q91" s="153">
        <v>4</v>
      </c>
      <c r="R91" s="153">
        <v>8</v>
      </c>
      <c r="S91" s="153">
        <v>5</v>
      </c>
      <c r="T91" s="153">
        <v>3</v>
      </c>
      <c r="U91" s="153">
        <v>7</v>
      </c>
      <c r="V91" s="177"/>
      <c r="AC91" s="117"/>
      <c r="AD91" s="118"/>
    </row>
    <row r="92" spans="1:30" ht="12.75" customHeight="1" x14ac:dyDescent="0.35">
      <c r="A92" s="103" t="s">
        <v>44</v>
      </c>
      <c r="B92" s="153">
        <v>25</v>
      </c>
      <c r="C92" s="153">
        <v>14</v>
      </c>
      <c r="D92" s="153">
        <v>2</v>
      </c>
      <c r="E92" s="153">
        <v>23</v>
      </c>
      <c r="F92" s="153">
        <v>15</v>
      </c>
      <c r="G92" s="153">
        <v>23</v>
      </c>
      <c r="H92" s="153">
        <v>20</v>
      </c>
      <c r="I92" s="153">
        <v>25</v>
      </c>
      <c r="J92" s="153">
        <v>26</v>
      </c>
      <c r="K92" s="153">
        <v>21</v>
      </c>
      <c r="L92" s="153">
        <v>15</v>
      </c>
      <c r="M92" s="153">
        <v>15</v>
      </c>
      <c r="N92" s="153">
        <v>12</v>
      </c>
      <c r="O92" s="153">
        <v>20</v>
      </c>
      <c r="P92" s="153">
        <v>10</v>
      </c>
      <c r="Q92" s="153">
        <v>15</v>
      </c>
      <c r="R92" s="153">
        <v>17</v>
      </c>
      <c r="S92" s="153">
        <v>12</v>
      </c>
      <c r="T92" s="153">
        <v>12</v>
      </c>
      <c r="U92" s="153">
        <v>30</v>
      </c>
      <c r="V92" s="177"/>
      <c r="AC92" s="117"/>
      <c r="AD92" s="118"/>
    </row>
    <row r="93" spans="1:30" ht="12.75" customHeight="1" x14ac:dyDescent="0.35">
      <c r="A93" s="103" t="s">
        <v>61</v>
      </c>
      <c r="B93" s="153">
        <v>7</v>
      </c>
      <c r="C93" s="153">
        <v>14</v>
      </c>
      <c r="D93" s="153">
        <v>2</v>
      </c>
      <c r="E93" s="153">
        <v>12</v>
      </c>
      <c r="F93" s="153">
        <v>8</v>
      </c>
      <c r="G93" s="153">
        <v>8</v>
      </c>
      <c r="H93" s="153">
        <v>17</v>
      </c>
      <c r="I93" s="153">
        <v>16</v>
      </c>
      <c r="J93" s="153">
        <v>15</v>
      </c>
      <c r="K93" s="153">
        <v>15</v>
      </c>
      <c r="L93" s="153">
        <v>14</v>
      </c>
      <c r="M93" s="153">
        <v>12</v>
      </c>
      <c r="N93" s="153">
        <v>12</v>
      </c>
      <c r="O93" s="153">
        <v>25</v>
      </c>
      <c r="P93" s="153">
        <v>18</v>
      </c>
      <c r="Q93" s="153">
        <v>28</v>
      </c>
      <c r="R93" s="153">
        <v>34</v>
      </c>
      <c r="S93" s="153">
        <v>42</v>
      </c>
      <c r="T93" s="153">
        <v>32</v>
      </c>
      <c r="U93" s="153">
        <v>32</v>
      </c>
      <c r="V93" s="177"/>
      <c r="AC93" s="117"/>
      <c r="AD93" s="118"/>
    </row>
    <row r="94" spans="1:30" ht="12.75" customHeight="1" x14ac:dyDescent="0.35">
      <c r="A94" s="103" t="s">
        <v>139</v>
      </c>
      <c r="B94" s="153">
        <v>13</v>
      </c>
      <c r="C94" s="153">
        <v>13</v>
      </c>
      <c r="D94" s="153">
        <v>13</v>
      </c>
      <c r="E94" s="153">
        <v>8</v>
      </c>
      <c r="F94" s="153">
        <v>14</v>
      </c>
      <c r="G94" s="153">
        <v>8</v>
      </c>
      <c r="H94" s="153">
        <v>8</v>
      </c>
      <c r="I94" s="153">
        <v>18</v>
      </c>
      <c r="J94" s="153">
        <v>12</v>
      </c>
      <c r="K94" s="153">
        <v>9</v>
      </c>
      <c r="L94" s="153">
        <v>11</v>
      </c>
      <c r="M94" s="153">
        <v>13</v>
      </c>
      <c r="N94" s="153">
        <v>15</v>
      </c>
      <c r="O94" s="153">
        <v>16</v>
      </c>
      <c r="P94" s="153">
        <v>15</v>
      </c>
      <c r="Q94" s="153">
        <v>32</v>
      </c>
      <c r="R94" s="153">
        <v>45</v>
      </c>
      <c r="S94" s="153">
        <v>49</v>
      </c>
      <c r="T94" s="153">
        <v>49</v>
      </c>
      <c r="U94" s="153">
        <v>46</v>
      </c>
      <c r="V94" s="177"/>
      <c r="AC94" s="117"/>
      <c r="AD94" s="118"/>
    </row>
    <row r="95" spans="1:30" ht="12.75" customHeight="1" x14ac:dyDescent="0.35">
      <c r="A95" s="15" t="s">
        <v>256</v>
      </c>
      <c r="B95" s="153">
        <v>6</v>
      </c>
      <c r="C95" s="153">
        <v>12</v>
      </c>
      <c r="D95" s="153">
        <v>8</v>
      </c>
      <c r="E95" s="153">
        <v>2</v>
      </c>
      <c r="F95" s="153">
        <v>3</v>
      </c>
      <c r="G95" s="153">
        <v>15</v>
      </c>
      <c r="H95" s="153">
        <v>8</v>
      </c>
      <c r="I95" s="153">
        <v>12</v>
      </c>
      <c r="J95" s="153">
        <v>8</v>
      </c>
      <c r="K95" s="153">
        <v>10</v>
      </c>
      <c r="L95" s="153">
        <v>15</v>
      </c>
      <c r="M95" s="153">
        <v>10</v>
      </c>
      <c r="N95" s="153">
        <v>23</v>
      </c>
      <c r="O95" s="153">
        <v>22</v>
      </c>
      <c r="P95" s="153">
        <v>27</v>
      </c>
      <c r="Q95" s="153">
        <v>16</v>
      </c>
      <c r="R95" s="153">
        <v>21</v>
      </c>
      <c r="S95" s="153">
        <v>13</v>
      </c>
      <c r="T95" s="153">
        <v>11</v>
      </c>
      <c r="U95" s="153">
        <v>0</v>
      </c>
      <c r="V95" s="177" t="s">
        <v>280</v>
      </c>
      <c r="AC95" s="117"/>
      <c r="AD95" s="118"/>
    </row>
    <row r="96" spans="1:30" ht="12.75" customHeight="1" x14ac:dyDescent="0.35">
      <c r="A96" s="103" t="s">
        <v>166</v>
      </c>
      <c r="B96" s="153">
        <v>5</v>
      </c>
      <c r="C96" s="153">
        <v>12</v>
      </c>
      <c r="D96" s="153">
        <v>2</v>
      </c>
      <c r="E96" s="153">
        <v>4</v>
      </c>
      <c r="F96" s="153">
        <v>2</v>
      </c>
      <c r="G96" s="153">
        <v>5</v>
      </c>
      <c r="H96" s="153">
        <v>5</v>
      </c>
      <c r="I96" s="153">
        <v>1</v>
      </c>
      <c r="J96" s="153">
        <v>6</v>
      </c>
      <c r="K96" s="153">
        <v>1</v>
      </c>
      <c r="L96" s="153">
        <v>6</v>
      </c>
      <c r="M96" s="153">
        <v>3</v>
      </c>
      <c r="N96" s="153">
        <v>2</v>
      </c>
      <c r="O96" s="153">
        <v>4</v>
      </c>
      <c r="P96" s="153">
        <v>2</v>
      </c>
      <c r="Q96" s="153">
        <v>2</v>
      </c>
      <c r="R96" s="153">
        <v>2</v>
      </c>
      <c r="S96" s="153">
        <v>3</v>
      </c>
      <c r="T96" s="153">
        <v>0</v>
      </c>
      <c r="U96" s="153">
        <v>1</v>
      </c>
      <c r="V96" s="177"/>
      <c r="AC96" s="117"/>
      <c r="AD96" s="118"/>
    </row>
    <row r="97" spans="1:30" ht="12.75" customHeight="1" x14ac:dyDescent="0.35">
      <c r="A97" s="103" t="s">
        <v>36</v>
      </c>
      <c r="B97" s="153">
        <v>9</v>
      </c>
      <c r="C97" s="153">
        <v>11</v>
      </c>
      <c r="D97" s="153">
        <v>8</v>
      </c>
      <c r="E97" s="153">
        <v>10</v>
      </c>
      <c r="F97" s="153">
        <v>12</v>
      </c>
      <c r="G97" s="153">
        <v>20</v>
      </c>
      <c r="H97" s="153">
        <v>21</v>
      </c>
      <c r="I97" s="153">
        <v>16</v>
      </c>
      <c r="J97" s="153">
        <v>29</v>
      </c>
      <c r="K97" s="153">
        <v>27</v>
      </c>
      <c r="L97" s="153">
        <v>32</v>
      </c>
      <c r="M97" s="153">
        <v>30</v>
      </c>
      <c r="N97" s="153">
        <v>31</v>
      </c>
      <c r="O97" s="153">
        <v>18</v>
      </c>
      <c r="P97" s="153">
        <v>24</v>
      </c>
      <c r="Q97" s="153">
        <v>26</v>
      </c>
      <c r="R97" s="153">
        <v>31</v>
      </c>
      <c r="S97" s="153">
        <v>18</v>
      </c>
      <c r="T97" s="153">
        <v>24</v>
      </c>
      <c r="U97" s="153">
        <v>24</v>
      </c>
      <c r="V97" s="177"/>
      <c r="AC97" s="117"/>
      <c r="AD97" s="118"/>
    </row>
    <row r="98" spans="1:30" s="100" customFormat="1" x14ac:dyDescent="0.35">
      <c r="A98" s="103" t="s">
        <v>59</v>
      </c>
      <c r="B98" s="153">
        <v>14</v>
      </c>
      <c r="C98" s="153">
        <v>11</v>
      </c>
      <c r="D98" s="153">
        <v>8</v>
      </c>
      <c r="E98" s="153">
        <v>8</v>
      </c>
      <c r="F98" s="153">
        <v>5</v>
      </c>
      <c r="G98" s="153">
        <v>16</v>
      </c>
      <c r="H98" s="153">
        <v>14</v>
      </c>
      <c r="I98" s="153">
        <v>19</v>
      </c>
      <c r="J98" s="153">
        <v>22</v>
      </c>
      <c r="K98" s="153">
        <v>20</v>
      </c>
      <c r="L98" s="153">
        <v>26</v>
      </c>
      <c r="M98" s="153">
        <v>19</v>
      </c>
      <c r="N98" s="153">
        <v>22</v>
      </c>
      <c r="O98" s="153">
        <v>21</v>
      </c>
      <c r="P98" s="153">
        <v>16</v>
      </c>
      <c r="Q98" s="153">
        <v>21</v>
      </c>
      <c r="R98" s="153">
        <v>28</v>
      </c>
      <c r="S98" s="153">
        <v>31</v>
      </c>
      <c r="T98" s="153">
        <v>28</v>
      </c>
      <c r="U98" s="153">
        <v>31</v>
      </c>
      <c r="V98" s="177"/>
      <c r="AC98" s="181"/>
      <c r="AD98" s="182"/>
    </row>
    <row r="99" spans="1:30" ht="12.75" customHeight="1" x14ac:dyDescent="0.35">
      <c r="A99" s="103" t="s">
        <v>48</v>
      </c>
      <c r="B99" s="153">
        <v>12</v>
      </c>
      <c r="C99" s="153">
        <v>11</v>
      </c>
      <c r="D99" s="153">
        <v>6</v>
      </c>
      <c r="E99" s="153">
        <v>7</v>
      </c>
      <c r="F99" s="153">
        <v>7</v>
      </c>
      <c r="G99" s="153">
        <v>10</v>
      </c>
      <c r="H99" s="153">
        <v>16</v>
      </c>
      <c r="I99" s="153">
        <v>23</v>
      </c>
      <c r="J99" s="153">
        <v>17</v>
      </c>
      <c r="K99" s="153">
        <v>16</v>
      </c>
      <c r="L99" s="153">
        <v>18</v>
      </c>
      <c r="M99" s="153">
        <v>18</v>
      </c>
      <c r="N99" s="153">
        <v>19</v>
      </c>
      <c r="O99" s="153">
        <v>6</v>
      </c>
      <c r="P99" s="153">
        <v>11</v>
      </c>
      <c r="Q99" s="153">
        <v>10</v>
      </c>
      <c r="R99" s="153">
        <v>17</v>
      </c>
      <c r="S99" s="153">
        <v>15</v>
      </c>
      <c r="T99" s="153">
        <v>7</v>
      </c>
      <c r="U99" s="153">
        <v>13</v>
      </c>
      <c r="V99" s="177"/>
      <c r="AC99" s="117"/>
      <c r="AD99" s="118"/>
    </row>
    <row r="100" spans="1:30" ht="12.75" customHeight="1" x14ac:dyDescent="0.35">
      <c r="A100" s="103" t="s">
        <v>151</v>
      </c>
      <c r="B100" s="153">
        <v>4</v>
      </c>
      <c r="C100" s="153">
        <v>11</v>
      </c>
      <c r="D100" s="153">
        <v>2</v>
      </c>
      <c r="E100" s="153">
        <v>2</v>
      </c>
      <c r="F100" s="153">
        <v>3</v>
      </c>
      <c r="G100" s="153">
        <v>1</v>
      </c>
      <c r="H100" s="153">
        <v>0</v>
      </c>
      <c r="I100" s="153">
        <v>0</v>
      </c>
      <c r="J100" s="153">
        <v>0</v>
      </c>
      <c r="K100" s="153">
        <v>1</v>
      </c>
      <c r="L100" s="153">
        <v>1</v>
      </c>
      <c r="M100" s="153">
        <v>1</v>
      </c>
      <c r="N100" s="153">
        <v>1</v>
      </c>
      <c r="O100" s="153">
        <v>5</v>
      </c>
      <c r="P100" s="153">
        <v>6</v>
      </c>
      <c r="Q100" s="153">
        <v>6</v>
      </c>
      <c r="R100" s="153">
        <v>3</v>
      </c>
      <c r="S100" s="153">
        <v>5</v>
      </c>
      <c r="T100" s="153">
        <v>1</v>
      </c>
      <c r="U100" s="153">
        <v>4</v>
      </c>
      <c r="V100" s="177"/>
      <c r="AC100" s="117"/>
      <c r="AD100" s="118"/>
    </row>
    <row r="101" spans="1:30" ht="12.75" customHeight="1" x14ac:dyDescent="0.35">
      <c r="A101" s="175" t="s">
        <v>266</v>
      </c>
      <c r="B101" s="153">
        <v>13</v>
      </c>
      <c r="C101" s="153">
        <v>11</v>
      </c>
      <c r="D101" s="153">
        <v>0</v>
      </c>
      <c r="E101" s="153">
        <v>15</v>
      </c>
      <c r="F101" s="153">
        <v>8</v>
      </c>
      <c r="G101" s="153">
        <v>14</v>
      </c>
      <c r="H101" s="153">
        <v>13</v>
      </c>
      <c r="I101" s="153">
        <v>20</v>
      </c>
      <c r="J101" s="153">
        <v>21</v>
      </c>
      <c r="K101" s="153">
        <v>25</v>
      </c>
      <c r="L101" s="153">
        <v>11</v>
      </c>
      <c r="M101" s="153">
        <v>23</v>
      </c>
      <c r="N101" s="153">
        <v>20</v>
      </c>
      <c r="O101" s="153">
        <v>35</v>
      </c>
      <c r="P101" s="153">
        <v>0</v>
      </c>
      <c r="Q101" s="153">
        <v>0</v>
      </c>
      <c r="R101" s="153">
        <v>0</v>
      </c>
      <c r="S101" s="153">
        <v>0</v>
      </c>
      <c r="T101" s="153">
        <v>0</v>
      </c>
      <c r="U101" s="153">
        <v>0</v>
      </c>
      <c r="V101" s="177" t="s">
        <v>272</v>
      </c>
      <c r="AC101" s="117"/>
      <c r="AD101" s="118"/>
    </row>
    <row r="102" spans="1:30" x14ac:dyDescent="0.35">
      <c r="A102" s="103" t="s">
        <v>176</v>
      </c>
      <c r="B102" s="153">
        <v>6</v>
      </c>
      <c r="C102" s="153">
        <v>11</v>
      </c>
      <c r="D102" s="153">
        <v>0</v>
      </c>
      <c r="E102" s="153">
        <v>5</v>
      </c>
      <c r="F102" s="153">
        <v>5</v>
      </c>
      <c r="G102" s="153">
        <v>6</v>
      </c>
      <c r="H102" s="153">
        <v>9</v>
      </c>
      <c r="I102" s="153">
        <v>4</v>
      </c>
      <c r="J102" s="153">
        <v>10</v>
      </c>
      <c r="K102" s="153">
        <v>10</v>
      </c>
      <c r="L102" s="153">
        <v>5</v>
      </c>
      <c r="M102" s="153">
        <v>3</v>
      </c>
      <c r="N102" s="153">
        <v>11</v>
      </c>
      <c r="O102" s="153">
        <v>6</v>
      </c>
      <c r="P102" s="153">
        <v>3</v>
      </c>
      <c r="Q102" s="153">
        <v>5</v>
      </c>
      <c r="R102" s="153">
        <v>3</v>
      </c>
      <c r="S102" s="153">
        <v>3</v>
      </c>
      <c r="T102" s="153">
        <v>5</v>
      </c>
      <c r="U102" s="153">
        <v>1</v>
      </c>
      <c r="V102" s="177"/>
      <c r="AC102" s="117"/>
      <c r="AD102" s="118"/>
    </row>
    <row r="103" spans="1:30" ht="12.75" customHeight="1" x14ac:dyDescent="0.35">
      <c r="A103" s="103" t="s">
        <v>129</v>
      </c>
      <c r="B103" s="153">
        <v>11</v>
      </c>
      <c r="C103" s="153">
        <v>10</v>
      </c>
      <c r="D103" s="153">
        <v>11</v>
      </c>
      <c r="E103" s="153">
        <v>17</v>
      </c>
      <c r="F103" s="153">
        <v>11</v>
      </c>
      <c r="G103" s="153">
        <v>11</v>
      </c>
      <c r="H103" s="153">
        <v>13</v>
      </c>
      <c r="I103" s="153">
        <v>15</v>
      </c>
      <c r="J103" s="153">
        <v>5</v>
      </c>
      <c r="K103" s="153">
        <v>9</v>
      </c>
      <c r="L103" s="153">
        <v>9</v>
      </c>
      <c r="M103" s="153">
        <v>13</v>
      </c>
      <c r="N103" s="153">
        <v>15</v>
      </c>
      <c r="O103" s="153">
        <v>15</v>
      </c>
      <c r="P103" s="153">
        <v>8</v>
      </c>
      <c r="Q103" s="153">
        <v>19</v>
      </c>
      <c r="R103" s="153">
        <v>14</v>
      </c>
      <c r="S103" s="153">
        <v>10</v>
      </c>
      <c r="T103" s="153">
        <v>9</v>
      </c>
      <c r="U103" s="153">
        <v>11</v>
      </c>
      <c r="V103" s="177"/>
      <c r="AC103" s="117"/>
      <c r="AD103" s="118"/>
    </row>
    <row r="104" spans="1:30" ht="12.75" customHeight="1" x14ac:dyDescent="0.35">
      <c r="A104" s="103" t="s">
        <v>20</v>
      </c>
      <c r="B104" s="153">
        <v>8</v>
      </c>
      <c r="C104" s="153">
        <v>10</v>
      </c>
      <c r="D104" s="153">
        <v>1</v>
      </c>
      <c r="E104" s="153">
        <v>6</v>
      </c>
      <c r="F104" s="153">
        <v>5</v>
      </c>
      <c r="G104" s="153">
        <v>8</v>
      </c>
      <c r="H104" s="153">
        <v>9</v>
      </c>
      <c r="I104" s="153">
        <v>3</v>
      </c>
      <c r="J104" s="153">
        <v>7</v>
      </c>
      <c r="K104" s="153">
        <v>6</v>
      </c>
      <c r="L104" s="153">
        <v>6</v>
      </c>
      <c r="M104" s="153">
        <v>8</v>
      </c>
      <c r="N104" s="153">
        <v>5</v>
      </c>
      <c r="O104" s="153">
        <v>7</v>
      </c>
      <c r="P104" s="153">
        <v>6</v>
      </c>
      <c r="Q104" s="153">
        <v>9</v>
      </c>
      <c r="R104" s="153">
        <v>8</v>
      </c>
      <c r="S104" s="153">
        <v>10</v>
      </c>
      <c r="T104" s="153">
        <v>9</v>
      </c>
      <c r="U104" s="153">
        <v>3</v>
      </c>
      <c r="V104" s="177"/>
      <c r="AC104" s="117"/>
      <c r="AD104" s="118"/>
    </row>
    <row r="105" spans="1:30" ht="12.75" customHeight="1" x14ac:dyDescent="0.35">
      <c r="A105" s="103" t="s">
        <v>172</v>
      </c>
      <c r="B105" s="153">
        <v>7</v>
      </c>
      <c r="C105" s="153">
        <v>9</v>
      </c>
      <c r="D105" s="153">
        <v>3</v>
      </c>
      <c r="E105" s="153">
        <v>10</v>
      </c>
      <c r="F105" s="153">
        <v>7</v>
      </c>
      <c r="G105" s="153">
        <v>9</v>
      </c>
      <c r="H105" s="153">
        <v>12</v>
      </c>
      <c r="I105" s="153">
        <v>5</v>
      </c>
      <c r="J105" s="153">
        <v>5</v>
      </c>
      <c r="K105" s="153">
        <v>2</v>
      </c>
      <c r="L105" s="153">
        <v>7</v>
      </c>
      <c r="M105" s="153">
        <v>1</v>
      </c>
      <c r="N105" s="153">
        <v>5</v>
      </c>
      <c r="O105" s="153">
        <v>5</v>
      </c>
      <c r="P105" s="153">
        <v>3</v>
      </c>
      <c r="Q105" s="153">
        <v>10</v>
      </c>
      <c r="R105" s="153">
        <v>2</v>
      </c>
      <c r="S105" s="153">
        <v>9</v>
      </c>
      <c r="T105" s="153">
        <v>2</v>
      </c>
      <c r="U105" s="153">
        <v>2</v>
      </c>
      <c r="V105" s="177"/>
      <c r="AC105" s="117"/>
      <c r="AD105" s="118"/>
    </row>
    <row r="106" spans="1:30" ht="12.75" customHeight="1" x14ac:dyDescent="0.35">
      <c r="A106" s="103" t="s">
        <v>43</v>
      </c>
      <c r="B106" s="153">
        <v>4</v>
      </c>
      <c r="C106" s="153">
        <v>9</v>
      </c>
      <c r="D106" s="153">
        <v>1</v>
      </c>
      <c r="E106" s="153">
        <v>5</v>
      </c>
      <c r="F106" s="153">
        <v>2</v>
      </c>
      <c r="G106" s="153">
        <v>2</v>
      </c>
      <c r="H106" s="153">
        <v>2</v>
      </c>
      <c r="I106" s="153">
        <v>2</v>
      </c>
      <c r="J106" s="153">
        <v>2</v>
      </c>
      <c r="K106" s="153">
        <v>8</v>
      </c>
      <c r="L106" s="153">
        <v>7</v>
      </c>
      <c r="M106" s="153">
        <v>4</v>
      </c>
      <c r="N106" s="153">
        <v>1</v>
      </c>
      <c r="O106" s="153">
        <v>3</v>
      </c>
      <c r="P106" s="153">
        <v>0</v>
      </c>
      <c r="Q106" s="153">
        <v>4</v>
      </c>
      <c r="R106" s="153">
        <v>5</v>
      </c>
      <c r="S106" s="153">
        <v>4</v>
      </c>
      <c r="T106" s="153">
        <v>9</v>
      </c>
      <c r="U106" s="153">
        <v>13</v>
      </c>
      <c r="V106" s="177"/>
      <c r="AC106" s="117"/>
      <c r="AD106" s="118"/>
    </row>
    <row r="107" spans="1:30" ht="12.75" customHeight="1" x14ac:dyDescent="0.35">
      <c r="A107" s="103" t="s">
        <v>147</v>
      </c>
      <c r="B107" s="153">
        <v>8</v>
      </c>
      <c r="C107" s="153">
        <v>8</v>
      </c>
      <c r="D107" s="153">
        <v>2</v>
      </c>
      <c r="E107" s="153">
        <v>5</v>
      </c>
      <c r="F107" s="153">
        <v>2</v>
      </c>
      <c r="G107" s="153">
        <v>3</v>
      </c>
      <c r="H107" s="153">
        <v>4</v>
      </c>
      <c r="I107" s="153">
        <v>2</v>
      </c>
      <c r="J107" s="153">
        <v>3</v>
      </c>
      <c r="K107" s="153">
        <v>0</v>
      </c>
      <c r="L107" s="153">
        <v>2</v>
      </c>
      <c r="M107" s="153">
        <v>3</v>
      </c>
      <c r="N107" s="153">
        <v>5</v>
      </c>
      <c r="O107" s="153">
        <v>1</v>
      </c>
      <c r="P107" s="153">
        <v>2</v>
      </c>
      <c r="Q107" s="153">
        <v>1</v>
      </c>
      <c r="R107" s="153">
        <v>3</v>
      </c>
      <c r="S107" s="153">
        <v>8</v>
      </c>
      <c r="T107" s="153">
        <v>4</v>
      </c>
      <c r="U107" s="153">
        <v>6</v>
      </c>
      <c r="V107" s="177"/>
      <c r="AC107" s="117"/>
      <c r="AD107" s="118"/>
    </row>
    <row r="108" spans="1:30" ht="12.75" customHeight="1" x14ac:dyDescent="0.35">
      <c r="A108" s="175" t="s">
        <v>267</v>
      </c>
      <c r="B108" s="153">
        <v>8</v>
      </c>
      <c r="C108" s="153">
        <v>8</v>
      </c>
      <c r="D108" s="153">
        <v>0</v>
      </c>
      <c r="E108" s="153">
        <v>8</v>
      </c>
      <c r="F108" s="153">
        <v>8</v>
      </c>
      <c r="G108" s="153">
        <v>8</v>
      </c>
      <c r="H108" s="153">
        <v>8</v>
      </c>
      <c r="I108" s="153">
        <v>8</v>
      </c>
      <c r="J108" s="153">
        <v>8</v>
      </c>
      <c r="K108" s="153">
        <v>8</v>
      </c>
      <c r="L108" s="153">
        <v>8</v>
      </c>
      <c r="M108" s="153">
        <v>8</v>
      </c>
      <c r="N108" s="153">
        <v>8</v>
      </c>
      <c r="O108" s="153">
        <v>8</v>
      </c>
      <c r="P108" s="180">
        <v>0</v>
      </c>
      <c r="Q108" s="180">
        <v>0</v>
      </c>
      <c r="R108" s="180">
        <v>0</v>
      </c>
      <c r="S108" s="180">
        <v>0</v>
      </c>
      <c r="T108" s="180">
        <v>0</v>
      </c>
      <c r="U108" s="180">
        <v>0</v>
      </c>
      <c r="V108" s="177" t="s">
        <v>278</v>
      </c>
      <c r="AC108" s="117"/>
      <c r="AD108" s="118"/>
    </row>
    <row r="109" spans="1:30" ht="12.75" customHeight="1" x14ac:dyDescent="0.35">
      <c r="A109" s="103" t="s">
        <v>285</v>
      </c>
      <c r="B109" s="153">
        <v>13</v>
      </c>
      <c r="C109" s="153">
        <v>7</v>
      </c>
      <c r="D109" s="153">
        <v>21</v>
      </c>
      <c r="E109" s="153">
        <v>2</v>
      </c>
      <c r="F109" s="153">
        <v>8</v>
      </c>
      <c r="G109" s="153">
        <v>11</v>
      </c>
      <c r="H109" s="153">
        <v>7</v>
      </c>
      <c r="I109" s="153">
        <v>9</v>
      </c>
      <c r="J109" s="153">
        <v>4</v>
      </c>
      <c r="K109" s="153">
        <v>4</v>
      </c>
      <c r="L109" s="153">
        <v>2</v>
      </c>
      <c r="M109" s="153">
        <v>4</v>
      </c>
      <c r="N109" s="153">
        <v>3</v>
      </c>
      <c r="O109" s="153">
        <v>1</v>
      </c>
      <c r="P109" s="153">
        <v>3</v>
      </c>
      <c r="Q109" s="153">
        <v>5</v>
      </c>
      <c r="R109" s="153">
        <v>2</v>
      </c>
      <c r="S109" s="153">
        <v>0</v>
      </c>
      <c r="T109" s="153">
        <v>2</v>
      </c>
      <c r="U109" s="153">
        <v>0</v>
      </c>
      <c r="V109" s="177"/>
      <c r="AC109" s="117"/>
      <c r="AD109" s="118"/>
    </row>
    <row r="110" spans="1:30" ht="12.75" customHeight="1" x14ac:dyDescent="0.35">
      <c r="A110" s="103" t="s">
        <v>33</v>
      </c>
      <c r="B110" s="153">
        <v>11</v>
      </c>
      <c r="C110" s="153">
        <v>7</v>
      </c>
      <c r="D110" s="153">
        <v>15</v>
      </c>
      <c r="E110" s="153">
        <v>7</v>
      </c>
      <c r="F110" s="153">
        <v>7</v>
      </c>
      <c r="G110" s="153">
        <v>14</v>
      </c>
      <c r="H110" s="153">
        <v>8</v>
      </c>
      <c r="I110" s="153">
        <v>9</v>
      </c>
      <c r="J110" s="153">
        <v>11</v>
      </c>
      <c r="K110" s="153">
        <v>31</v>
      </c>
      <c r="L110" s="153">
        <v>19</v>
      </c>
      <c r="M110" s="153">
        <v>16</v>
      </c>
      <c r="N110" s="153">
        <v>10</v>
      </c>
      <c r="O110" s="153">
        <v>22</v>
      </c>
      <c r="P110" s="153">
        <v>13</v>
      </c>
      <c r="Q110" s="153">
        <v>26</v>
      </c>
      <c r="R110" s="153">
        <v>23</v>
      </c>
      <c r="S110" s="153">
        <v>31</v>
      </c>
      <c r="T110" s="153">
        <v>29</v>
      </c>
      <c r="U110" s="153">
        <v>14</v>
      </c>
      <c r="V110" s="177"/>
      <c r="AC110" s="117"/>
      <c r="AD110" s="118"/>
    </row>
    <row r="111" spans="1:30" ht="12.75" customHeight="1" x14ac:dyDescent="0.35">
      <c r="A111" s="103" t="s">
        <v>173</v>
      </c>
      <c r="B111" s="153">
        <v>2</v>
      </c>
      <c r="C111" s="153">
        <v>7</v>
      </c>
      <c r="D111" s="153">
        <v>4</v>
      </c>
      <c r="E111" s="153">
        <v>1</v>
      </c>
      <c r="F111" s="153">
        <v>2</v>
      </c>
      <c r="G111" s="153">
        <v>1</v>
      </c>
      <c r="H111" s="153">
        <v>3</v>
      </c>
      <c r="I111" s="153">
        <v>2</v>
      </c>
      <c r="J111" s="153">
        <v>2</v>
      </c>
      <c r="K111" s="153">
        <v>1</v>
      </c>
      <c r="L111" s="153">
        <v>6</v>
      </c>
      <c r="M111" s="153">
        <v>3</v>
      </c>
      <c r="N111" s="153">
        <v>3</v>
      </c>
      <c r="O111" s="153">
        <v>3</v>
      </c>
      <c r="P111" s="153">
        <v>3</v>
      </c>
      <c r="Q111" s="153">
        <v>4</v>
      </c>
      <c r="R111" s="153">
        <v>3</v>
      </c>
      <c r="S111" s="153">
        <v>3</v>
      </c>
      <c r="T111" s="153">
        <v>2</v>
      </c>
      <c r="U111" s="153">
        <v>1</v>
      </c>
      <c r="V111" s="177"/>
      <c r="AC111" s="117"/>
      <c r="AD111" s="118"/>
    </row>
    <row r="112" spans="1:30" ht="12.75" customHeight="1" x14ac:dyDescent="0.35">
      <c r="A112" s="103" t="s">
        <v>35</v>
      </c>
      <c r="B112" s="153">
        <v>16</v>
      </c>
      <c r="C112" s="153">
        <v>7</v>
      </c>
      <c r="D112" s="153">
        <v>4</v>
      </c>
      <c r="E112" s="153">
        <v>0</v>
      </c>
      <c r="F112" s="153">
        <v>0</v>
      </c>
      <c r="G112" s="153">
        <v>5</v>
      </c>
      <c r="H112" s="153">
        <v>4</v>
      </c>
      <c r="I112" s="153">
        <v>12</v>
      </c>
      <c r="J112" s="153">
        <v>9</v>
      </c>
      <c r="K112" s="153">
        <v>6</v>
      </c>
      <c r="L112" s="153">
        <v>10</v>
      </c>
      <c r="M112" s="153">
        <v>5</v>
      </c>
      <c r="N112" s="153">
        <v>9</v>
      </c>
      <c r="O112" s="153">
        <v>15</v>
      </c>
      <c r="P112" s="153">
        <v>7</v>
      </c>
      <c r="Q112" s="153">
        <v>10</v>
      </c>
      <c r="R112" s="153">
        <v>12</v>
      </c>
      <c r="S112" s="153">
        <v>8</v>
      </c>
      <c r="T112" s="153">
        <v>7</v>
      </c>
      <c r="U112" s="153">
        <v>3</v>
      </c>
      <c r="V112" s="177"/>
      <c r="AC112" s="117"/>
      <c r="AD112" s="118"/>
    </row>
    <row r="113" spans="1:30" ht="12.75" customHeight="1" x14ac:dyDescent="0.35">
      <c r="A113" s="103" t="s">
        <v>169</v>
      </c>
      <c r="B113" s="153">
        <v>3</v>
      </c>
      <c r="C113" s="153">
        <v>7</v>
      </c>
      <c r="D113" s="153">
        <v>3</v>
      </c>
      <c r="E113" s="153">
        <v>1</v>
      </c>
      <c r="F113" s="153">
        <v>2</v>
      </c>
      <c r="G113" s="153">
        <v>8</v>
      </c>
      <c r="H113" s="153">
        <v>6</v>
      </c>
      <c r="I113" s="153">
        <v>12</v>
      </c>
      <c r="J113" s="153">
        <v>27</v>
      </c>
      <c r="K113" s="153">
        <v>28</v>
      </c>
      <c r="L113" s="153">
        <v>18</v>
      </c>
      <c r="M113" s="153">
        <v>22</v>
      </c>
      <c r="N113" s="153">
        <v>9</v>
      </c>
      <c r="O113" s="153">
        <v>18</v>
      </c>
      <c r="P113" s="153">
        <v>11</v>
      </c>
      <c r="Q113" s="153">
        <v>17</v>
      </c>
      <c r="R113" s="153">
        <v>17</v>
      </c>
      <c r="S113" s="153">
        <v>17</v>
      </c>
      <c r="T113" s="153">
        <v>23</v>
      </c>
      <c r="U113" s="153">
        <v>23</v>
      </c>
      <c r="V113" s="177"/>
      <c r="AC113" s="117"/>
      <c r="AD113" s="118"/>
    </row>
    <row r="114" spans="1:30" ht="12.75" customHeight="1" x14ac:dyDescent="0.35">
      <c r="A114" s="103" t="s">
        <v>79</v>
      </c>
      <c r="B114" s="153">
        <v>2</v>
      </c>
      <c r="C114" s="153">
        <v>7</v>
      </c>
      <c r="D114" s="153">
        <v>1</v>
      </c>
      <c r="E114" s="153">
        <v>4</v>
      </c>
      <c r="F114" s="153">
        <v>4</v>
      </c>
      <c r="G114" s="153">
        <v>9</v>
      </c>
      <c r="H114" s="153">
        <v>7</v>
      </c>
      <c r="I114" s="153">
        <v>5</v>
      </c>
      <c r="J114" s="153">
        <v>13</v>
      </c>
      <c r="K114" s="153">
        <v>19</v>
      </c>
      <c r="L114" s="153">
        <v>11</v>
      </c>
      <c r="M114" s="153">
        <v>8</v>
      </c>
      <c r="N114" s="153">
        <v>10</v>
      </c>
      <c r="O114" s="153">
        <v>4</v>
      </c>
      <c r="P114" s="153">
        <v>7</v>
      </c>
      <c r="Q114" s="153">
        <v>12</v>
      </c>
      <c r="R114" s="153">
        <v>13</v>
      </c>
      <c r="S114" s="153">
        <v>14</v>
      </c>
      <c r="T114" s="153">
        <v>16</v>
      </c>
      <c r="U114" s="153">
        <v>6</v>
      </c>
      <c r="V114" s="177"/>
      <c r="AC114" s="117"/>
      <c r="AD114" s="118"/>
    </row>
    <row r="115" spans="1:30" ht="12.75" customHeight="1" x14ac:dyDescent="0.35">
      <c r="A115" s="15" t="s">
        <v>287</v>
      </c>
      <c r="B115" s="153">
        <v>7</v>
      </c>
      <c r="C115" s="153">
        <v>7</v>
      </c>
      <c r="D115" s="153">
        <v>0</v>
      </c>
      <c r="E115" s="153">
        <v>0</v>
      </c>
      <c r="F115" s="153">
        <v>0</v>
      </c>
      <c r="G115" s="153">
        <v>0</v>
      </c>
      <c r="H115" s="153">
        <v>0</v>
      </c>
      <c r="I115" s="153">
        <v>0</v>
      </c>
      <c r="J115" s="153">
        <v>0</v>
      </c>
      <c r="K115" s="153">
        <v>0</v>
      </c>
      <c r="L115" s="153">
        <v>0</v>
      </c>
      <c r="M115" s="153">
        <v>0</v>
      </c>
      <c r="N115" s="153">
        <v>0</v>
      </c>
      <c r="O115" s="153">
        <v>0</v>
      </c>
      <c r="P115" s="153">
        <v>0</v>
      </c>
      <c r="Q115" s="153">
        <v>0</v>
      </c>
      <c r="R115" s="153">
        <v>0</v>
      </c>
      <c r="S115" s="153">
        <v>0</v>
      </c>
      <c r="T115" s="153">
        <v>0</v>
      </c>
      <c r="U115" s="153">
        <v>0</v>
      </c>
      <c r="V115" s="5" t="s">
        <v>286</v>
      </c>
      <c r="AC115" s="117"/>
      <c r="AD115" s="118"/>
    </row>
    <row r="116" spans="1:30" ht="12.75" customHeight="1" x14ac:dyDescent="0.35">
      <c r="A116" s="103" t="s">
        <v>141</v>
      </c>
      <c r="B116" s="153">
        <v>10</v>
      </c>
      <c r="C116" s="153">
        <v>6</v>
      </c>
      <c r="D116" s="153">
        <v>12</v>
      </c>
      <c r="E116" s="153">
        <v>1</v>
      </c>
      <c r="F116" s="153">
        <v>4</v>
      </c>
      <c r="G116" s="153">
        <v>2</v>
      </c>
      <c r="H116" s="153">
        <v>6</v>
      </c>
      <c r="I116" s="153">
        <v>4</v>
      </c>
      <c r="J116" s="153">
        <v>11</v>
      </c>
      <c r="K116" s="153">
        <v>4</v>
      </c>
      <c r="L116" s="153">
        <v>5</v>
      </c>
      <c r="M116" s="153">
        <v>7</v>
      </c>
      <c r="N116" s="153">
        <v>4</v>
      </c>
      <c r="O116" s="153">
        <v>6</v>
      </c>
      <c r="P116" s="153">
        <v>2</v>
      </c>
      <c r="Q116" s="153">
        <v>6</v>
      </c>
      <c r="R116" s="153">
        <v>6</v>
      </c>
      <c r="S116" s="153">
        <v>13</v>
      </c>
      <c r="T116" s="153">
        <v>5</v>
      </c>
      <c r="U116" s="153">
        <v>4</v>
      </c>
      <c r="V116" s="177" t="s">
        <v>301</v>
      </c>
      <c r="AC116" s="117"/>
      <c r="AD116" s="118"/>
    </row>
    <row r="117" spans="1:30" ht="12.75" customHeight="1" x14ac:dyDescent="0.35">
      <c r="A117" s="103" t="s">
        <v>62</v>
      </c>
      <c r="B117" s="153">
        <v>5</v>
      </c>
      <c r="C117" s="153">
        <v>6</v>
      </c>
      <c r="D117" s="153">
        <v>1</v>
      </c>
      <c r="E117" s="153">
        <v>0</v>
      </c>
      <c r="F117" s="153">
        <v>0</v>
      </c>
      <c r="G117" s="153">
        <v>0</v>
      </c>
      <c r="H117" s="153">
        <v>0</v>
      </c>
      <c r="I117" s="153">
        <v>0</v>
      </c>
      <c r="J117" s="153">
        <v>0</v>
      </c>
      <c r="K117" s="153">
        <v>0</v>
      </c>
      <c r="L117" s="153">
        <v>0</v>
      </c>
      <c r="M117" s="153">
        <v>0</v>
      </c>
      <c r="N117" s="153">
        <v>0</v>
      </c>
      <c r="O117" s="153">
        <v>0</v>
      </c>
      <c r="P117" s="153">
        <v>7</v>
      </c>
      <c r="Q117" s="153">
        <v>12</v>
      </c>
      <c r="R117" s="153">
        <v>13</v>
      </c>
      <c r="S117" s="153">
        <v>8</v>
      </c>
      <c r="T117" s="153">
        <v>13</v>
      </c>
      <c r="U117" s="153">
        <v>15</v>
      </c>
      <c r="V117" s="177"/>
      <c r="AC117" s="117"/>
      <c r="AD117" s="118"/>
    </row>
    <row r="118" spans="1:30" ht="12.75" customHeight="1" x14ac:dyDescent="0.35">
      <c r="A118" s="15" t="s">
        <v>288</v>
      </c>
      <c r="B118" s="153">
        <v>0</v>
      </c>
      <c r="C118" s="153">
        <v>6</v>
      </c>
      <c r="D118" s="153">
        <v>0</v>
      </c>
      <c r="E118" s="153">
        <v>0</v>
      </c>
      <c r="F118" s="153">
        <v>0</v>
      </c>
      <c r="G118" s="153">
        <v>0</v>
      </c>
      <c r="H118" s="153">
        <v>0</v>
      </c>
      <c r="I118" s="153">
        <v>0</v>
      </c>
      <c r="J118" s="153">
        <v>0</v>
      </c>
      <c r="K118" s="153">
        <v>0</v>
      </c>
      <c r="L118" s="153">
        <v>0</v>
      </c>
      <c r="M118" s="153">
        <v>0</v>
      </c>
      <c r="N118" s="153">
        <v>0</v>
      </c>
      <c r="O118" s="153">
        <v>0</v>
      </c>
      <c r="P118" s="153">
        <v>0</v>
      </c>
      <c r="Q118" s="153">
        <v>0</v>
      </c>
      <c r="R118" s="153">
        <v>0</v>
      </c>
      <c r="S118" s="153">
        <v>0</v>
      </c>
      <c r="T118" s="153">
        <v>0</v>
      </c>
      <c r="U118" s="153">
        <v>0</v>
      </c>
      <c r="V118" s="5" t="s">
        <v>286</v>
      </c>
      <c r="AC118" s="117"/>
      <c r="AD118" s="118"/>
    </row>
    <row r="119" spans="1:30" x14ac:dyDescent="0.35">
      <c r="A119" s="103" t="s">
        <v>150</v>
      </c>
      <c r="B119" s="153">
        <v>7</v>
      </c>
      <c r="C119" s="153">
        <v>5</v>
      </c>
      <c r="D119" s="153">
        <v>8</v>
      </c>
      <c r="E119" s="153">
        <v>3</v>
      </c>
      <c r="F119" s="153">
        <v>2</v>
      </c>
      <c r="G119" s="153">
        <v>3</v>
      </c>
      <c r="H119" s="153">
        <v>7</v>
      </c>
      <c r="I119" s="153">
        <v>3</v>
      </c>
      <c r="J119" s="153">
        <v>3</v>
      </c>
      <c r="K119" s="153">
        <v>2</v>
      </c>
      <c r="L119" s="153">
        <v>8</v>
      </c>
      <c r="M119" s="153">
        <v>6</v>
      </c>
      <c r="N119" s="153">
        <v>6</v>
      </c>
      <c r="O119" s="153">
        <v>3</v>
      </c>
      <c r="P119" s="153">
        <v>5</v>
      </c>
      <c r="Q119" s="153">
        <v>8</v>
      </c>
      <c r="R119" s="153">
        <v>5</v>
      </c>
      <c r="S119" s="153">
        <v>6</v>
      </c>
      <c r="T119" s="153">
        <v>5</v>
      </c>
      <c r="U119" s="153">
        <v>5</v>
      </c>
      <c r="V119" s="177"/>
      <c r="AC119" s="117"/>
      <c r="AD119" s="118"/>
    </row>
    <row r="120" spans="1:30" ht="12.75" customHeight="1" x14ac:dyDescent="0.35">
      <c r="A120" s="103" t="s">
        <v>56</v>
      </c>
      <c r="B120" s="153">
        <v>4</v>
      </c>
      <c r="C120" s="153">
        <v>5</v>
      </c>
      <c r="D120" s="153">
        <v>7</v>
      </c>
      <c r="E120" s="153">
        <v>4</v>
      </c>
      <c r="F120" s="153">
        <v>3</v>
      </c>
      <c r="G120" s="153">
        <v>7</v>
      </c>
      <c r="H120" s="153">
        <v>4</v>
      </c>
      <c r="I120" s="153">
        <v>9</v>
      </c>
      <c r="J120" s="153">
        <v>2</v>
      </c>
      <c r="K120" s="153">
        <v>5</v>
      </c>
      <c r="L120" s="153">
        <v>8</v>
      </c>
      <c r="M120" s="153">
        <v>7</v>
      </c>
      <c r="N120" s="153">
        <v>13</v>
      </c>
      <c r="O120" s="153">
        <v>16</v>
      </c>
      <c r="P120" s="153">
        <v>11</v>
      </c>
      <c r="Q120" s="153">
        <v>7</v>
      </c>
      <c r="R120" s="153">
        <v>13</v>
      </c>
      <c r="S120" s="153">
        <v>6</v>
      </c>
      <c r="T120" s="153">
        <v>13</v>
      </c>
      <c r="U120" s="153">
        <v>11</v>
      </c>
      <c r="V120" s="177"/>
      <c r="AC120" s="117"/>
      <c r="AD120" s="118"/>
    </row>
    <row r="121" spans="1:30" x14ac:dyDescent="0.35">
      <c r="A121" s="103" t="s">
        <v>86</v>
      </c>
      <c r="B121" s="153">
        <v>3</v>
      </c>
      <c r="C121" s="153">
        <v>5</v>
      </c>
      <c r="D121" s="153">
        <v>6</v>
      </c>
      <c r="E121" s="153">
        <v>6</v>
      </c>
      <c r="F121" s="153">
        <v>7</v>
      </c>
      <c r="G121" s="153">
        <v>11</v>
      </c>
      <c r="H121" s="153">
        <v>9</v>
      </c>
      <c r="I121" s="153">
        <v>13</v>
      </c>
      <c r="J121" s="153">
        <v>8</v>
      </c>
      <c r="K121" s="153">
        <v>12</v>
      </c>
      <c r="L121" s="153">
        <v>11</v>
      </c>
      <c r="M121" s="153">
        <v>11</v>
      </c>
      <c r="N121" s="153">
        <v>8</v>
      </c>
      <c r="O121" s="153">
        <v>14</v>
      </c>
      <c r="P121" s="153">
        <v>11</v>
      </c>
      <c r="Q121" s="153">
        <v>9</v>
      </c>
      <c r="R121" s="153">
        <v>9</v>
      </c>
      <c r="S121" s="153">
        <v>14</v>
      </c>
      <c r="T121" s="153">
        <v>17</v>
      </c>
      <c r="U121" s="153">
        <v>17</v>
      </c>
      <c r="V121" s="177"/>
      <c r="AC121" s="117"/>
      <c r="AD121" s="118"/>
    </row>
    <row r="122" spans="1:30" x14ac:dyDescent="0.35">
      <c r="A122" s="103" t="s">
        <v>116</v>
      </c>
      <c r="B122" s="153">
        <v>6</v>
      </c>
      <c r="C122" s="153">
        <v>5</v>
      </c>
      <c r="D122" s="153">
        <v>5</v>
      </c>
      <c r="E122" s="153">
        <v>12</v>
      </c>
      <c r="F122" s="153">
        <v>8</v>
      </c>
      <c r="G122" s="153">
        <v>17</v>
      </c>
      <c r="H122" s="153">
        <v>16</v>
      </c>
      <c r="I122" s="153">
        <v>22</v>
      </c>
      <c r="J122" s="153">
        <v>32</v>
      </c>
      <c r="K122" s="153">
        <v>20</v>
      </c>
      <c r="L122" s="153">
        <v>11</v>
      </c>
      <c r="M122" s="153">
        <v>12</v>
      </c>
      <c r="N122" s="153">
        <v>22</v>
      </c>
      <c r="O122" s="153">
        <v>19</v>
      </c>
      <c r="P122" s="153">
        <v>15</v>
      </c>
      <c r="Q122" s="153">
        <v>16</v>
      </c>
      <c r="R122" s="153">
        <v>15</v>
      </c>
      <c r="S122" s="153">
        <v>18</v>
      </c>
      <c r="T122" s="153">
        <v>18</v>
      </c>
      <c r="U122" s="153">
        <v>12</v>
      </c>
      <c r="V122" s="177"/>
      <c r="AC122" s="117"/>
      <c r="AD122" s="118"/>
    </row>
    <row r="123" spans="1:30" x14ac:dyDescent="0.35">
      <c r="A123" s="103" t="s">
        <v>47</v>
      </c>
      <c r="B123" s="153">
        <v>2</v>
      </c>
      <c r="C123" s="153">
        <v>5</v>
      </c>
      <c r="D123" s="153">
        <v>5</v>
      </c>
      <c r="E123" s="153">
        <v>8</v>
      </c>
      <c r="F123" s="153">
        <v>7</v>
      </c>
      <c r="G123" s="153">
        <v>2</v>
      </c>
      <c r="H123" s="153">
        <v>7</v>
      </c>
      <c r="I123" s="153">
        <v>8</v>
      </c>
      <c r="J123" s="153">
        <v>11</v>
      </c>
      <c r="K123" s="153">
        <v>7</v>
      </c>
      <c r="L123" s="153">
        <v>14</v>
      </c>
      <c r="M123" s="153">
        <v>12</v>
      </c>
      <c r="N123" s="153">
        <v>28</v>
      </c>
      <c r="O123" s="153">
        <v>16</v>
      </c>
      <c r="P123" s="153">
        <v>20</v>
      </c>
      <c r="Q123" s="153">
        <v>15</v>
      </c>
      <c r="R123" s="153">
        <v>14</v>
      </c>
      <c r="S123" s="153">
        <v>15</v>
      </c>
      <c r="T123" s="153">
        <v>11</v>
      </c>
      <c r="U123" s="153">
        <v>10</v>
      </c>
      <c r="V123" s="177"/>
      <c r="AC123" s="117"/>
      <c r="AD123" s="118"/>
    </row>
    <row r="124" spans="1:30" ht="12.75" customHeight="1" x14ac:dyDescent="0.35">
      <c r="A124" s="103" t="s">
        <v>142</v>
      </c>
      <c r="B124" s="153">
        <v>9</v>
      </c>
      <c r="C124" s="153">
        <v>5</v>
      </c>
      <c r="D124" s="153">
        <v>5</v>
      </c>
      <c r="E124" s="153">
        <v>6</v>
      </c>
      <c r="F124" s="153">
        <v>4</v>
      </c>
      <c r="G124" s="153">
        <v>9</v>
      </c>
      <c r="H124" s="153">
        <v>7</v>
      </c>
      <c r="I124" s="153">
        <v>8</v>
      </c>
      <c r="J124" s="153">
        <v>11</v>
      </c>
      <c r="K124" s="153">
        <v>13</v>
      </c>
      <c r="L124" s="153">
        <v>12</v>
      </c>
      <c r="M124" s="153">
        <v>8</v>
      </c>
      <c r="N124" s="153">
        <v>6</v>
      </c>
      <c r="O124" s="153">
        <v>15</v>
      </c>
      <c r="P124" s="153">
        <v>11</v>
      </c>
      <c r="Q124" s="153">
        <v>17</v>
      </c>
      <c r="R124" s="153">
        <v>27</v>
      </c>
      <c r="S124" s="153">
        <v>20</v>
      </c>
      <c r="T124" s="153">
        <v>18</v>
      </c>
      <c r="U124" s="153">
        <v>18</v>
      </c>
      <c r="V124" s="177"/>
      <c r="AC124" s="117"/>
      <c r="AD124" s="118"/>
    </row>
    <row r="125" spans="1:30" ht="12.75" customHeight="1" x14ac:dyDescent="0.35">
      <c r="A125" s="103" t="s">
        <v>97</v>
      </c>
      <c r="B125" s="153">
        <v>1</v>
      </c>
      <c r="C125" s="153">
        <v>5</v>
      </c>
      <c r="D125" s="153">
        <v>2</v>
      </c>
      <c r="E125" s="153">
        <v>2</v>
      </c>
      <c r="F125" s="153">
        <v>1</v>
      </c>
      <c r="G125" s="153">
        <v>3</v>
      </c>
      <c r="H125" s="153">
        <v>4</v>
      </c>
      <c r="I125" s="153">
        <v>3</v>
      </c>
      <c r="J125" s="153">
        <v>1</v>
      </c>
      <c r="K125" s="153">
        <v>5</v>
      </c>
      <c r="L125" s="153">
        <v>2</v>
      </c>
      <c r="M125" s="153">
        <v>3</v>
      </c>
      <c r="N125" s="153">
        <v>2</v>
      </c>
      <c r="O125" s="153">
        <v>1</v>
      </c>
      <c r="P125" s="153">
        <v>3</v>
      </c>
      <c r="Q125" s="153">
        <v>4</v>
      </c>
      <c r="R125" s="153">
        <v>5</v>
      </c>
      <c r="S125" s="153">
        <v>2</v>
      </c>
      <c r="T125" s="153">
        <v>6</v>
      </c>
      <c r="U125" s="153">
        <v>3</v>
      </c>
      <c r="V125" s="177"/>
      <c r="AC125" s="117"/>
      <c r="AD125" s="118"/>
    </row>
    <row r="126" spans="1:30" ht="12.75" customHeight="1" x14ac:dyDescent="0.35">
      <c r="A126" s="175" t="s">
        <v>268</v>
      </c>
      <c r="B126" s="153">
        <v>9</v>
      </c>
      <c r="C126" s="153">
        <v>5</v>
      </c>
      <c r="D126" s="153">
        <v>0</v>
      </c>
      <c r="E126" s="153">
        <v>3</v>
      </c>
      <c r="F126" s="153">
        <v>5</v>
      </c>
      <c r="G126" s="153">
        <v>4</v>
      </c>
      <c r="H126" s="153">
        <v>7</v>
      </c>
      <c r="I126" s="153">
        <v>5</v>
      </c>
      <c r="J126" s="153">
        <v>3</v>
      </c>
      <c r="K126" s="153">
        <v>2</v>
      </c>
      <c r="L126" s="153">
        <v>5</v>
      </c>
      <c r="M126" s="153">
        <v>2</v>
      </c>
      <c r="N126" s="153">
        <v>8</v>
      </c>
      <c r="O126" s="153">
        <v>7</v>
      </c>
      <c r="P126" s="153">
        <v>0</v>
      </c>
      <c r="Q126" s="153">
        <v>0</v>
      </c>
      <c r="R126" s="153">
        <v>0</v>
      </c>
      <c r="S126" s="153">
        <v>0</v>
      </c>
      <c r="T126" s="153">
        <v>0</v>
      </c>
      <c r="U126" s="153">
        <v>0</v>
      </c>
      <c r="V126" s="177" t="s">
        <v>271</v>
      </c>
      <c r="AC126" s="117"/>
      <c r="AD126" s="118"/>
    </row>
    <row r="127" spans="1:30" ht="12.75" customHeight="1" x14ac:dyDescent="0.35">
      <c r="A127" s="103" t="s">
        <v>94</v>
      </c>
      <c r="B127" s="153">
        <v>7</v>
      </c>
      <c r="C127" s="153">
        <v>4</v>
      </c>
      <c r="D127" s="153">
        <v>7</v>
      </c>
      <c r="E127" s="153">
        <v>4</v>
      </c>
      <c r="F127" s="153">
        <v>1</v>
      </c>
      <c r="G127" s="153">
        <v>4</v>
      </c>
      <c r="H127" s="153">
        <v>2</v>
      </c>
      <c r="I127" s="153">
        <v>4</v>
      </c>
      <c r="J127" s="153">
        <v>3</v>
      </c>
      <c r="K127" s="153">
        <v>5</v>
      </c>
      <c r="L127" s="153">
        <v>4</v>
      </c>
      <c r="M127" s="153">
        <v>2</v>
      </c>
      <c r="N127" s="153">
        <v>4</v>
      </c>
      <c r="O127" s="153">
        <v>3</v>
      </c>
      <c r="P127" s="153">
        <v>0</v>
      </c>
      <c r="Q127" s="153">
        <v>5</v>
      </c>
      <c r="R127" s="153">
        <v>5</v>
      </c>
      <c r="S127" s="153">
        <v>2</v>
      </c>
      <c r="T127" s="153">
        <v>3</v>
      </c>
      <c r="U127" s="153">
        <v>3</v>
      </c>
      <c r="V127" s="177"/>
      <c r="AC127" s="117"/>
      <c r="AD127" s="118"/>
    </row>
    <row r="128" spans="1:30" ht="12.75" customHeight="1" x14ac:dyDescent="0.35">
      <c r="A128" s="103" t="s">
        <v>260</v>
      </c>
      <c r="B128" s="153">
        <v>4</v>
      </c>
      <c r="C128" s="153">
        <v>4</v>
      </c>
      <c r="D128" s="153">
        <v>4</v>
      </c>
      <c r="E128" s="153">
        <v>7</v>
      </c>
      <c r="F128" s="153">
        <v>6</v>
      </c>
      <c r="G128" s="153">
        <v>8</v>
      </c>
      <c r="H128" s="153">
        <v>3</v>
      </c>
      <c r="I128" s="153">
        <v>8</v>
      </c>
      <c r="J128" s="153">
        <v>3</v>
      </c>
      <c r="K128" s="153">
        <v>3</v>
      </c>
      <c r="L128" s="153">
        <v>2</v>
      </c>
      <c r="M128" s="153">
        <v>0</v>
      </c>
      <c r="N128" s="153">
        <v>8</v>
      </c>
      <c r="O128" s="153">
        <v>4</v>
      </c>
      <c r="P128" s="153">
        <v>4</v>
      </c>
      <c r="Q128" s="153">
        <v>0</v>
      </c>
      <c r="R128" s="153">
        <v>3</v>
      </c>
      <c r="S128" s="153">
        <v>4</v>
      </c>
      <c r="T128" s="153">
        <v>4</v>
      </c>
      <c r="U128" s="153">
        <v>3</v>
      </c>
      <c r="V128" s="177"/>
      <c r="AC128" s="117"/>
      <c r="AD128" s="118"/>
    </row>
    <row r="129" spans="1:30" ht="12.75" customHeight="1" x14ac:dyDescent="0.35">
      <c r="A129" s="103" t="s">
        <v>144</v>
      </c>
      <c r="B129" s="153">
        <v>1</v>
      </c>
      <c r="C129" s="153">
        <v>4</v>
      </c>
      <c r="D129" s="153">
        <v>3</v>
      </c>
      <c r="E129" s="153">
        <v>4</v>
      </c>
      <c r="F129" s="153">
        <v>1</v>
      </c>
      <c r="G129" s="153">
        <v>3</v>
      </c>
      <c r="H129" s="153">
        <v>2</v>
      </c>
      <c r="I129" s="153">
        <v>1</v>
      </c>
      <c r="J129" s="153">
        <v>2</v>
      </c>
      <c r="K129" s="153">
        <v>2</v>
      </c>
      <c r="L129" s="153">
        <v>3</v>
      </c>
      <c r="M129" s="153">
        <v>4</v>
      </c>
      <c r="N129" s="153">
        <v>1</v>
      </c>
      <c r="O129" s="153">
        <v>6</v>
      </c>
      <c r="P129" s="153">
        <v>4</v>
      </c>
      <c r="Q129" s="153">
        <v>3</v>
      </c>
      <c r="R129" s="153">
        <v>6</v>
      </c>
      <c r="S129" s="153">
        <v>5</v>
      </c>
      <c r="T129" s="153">
        <v>6</v>
      </c>
      <c r="U129" s="153">
        <v>4</v>
      </c>
      <c r="V129" s="177"/>
      <c r="AC129" s="117"/>
      <c r="AD129" s="118"/>
    </row>
    <row r="130" spans="1:30" x14ac:dyDescent="0.35">
      <c r="A130" s="103" t="s">
        <v>23</v>
      </c>
      <c r="B130" s="153">
        <v>1</v>
      </c>
      <c r="C130" s="153">
        <v>4</v>
      </c>
      <c r="D130" s="153">
        <v>3</v>
      </c>
      <c r="E130" s="153">
        <v>1</v>
      </c>
      <c r="F130" s="153">
        <v>1</v>
      </c>
      <c r="G130" s="153">
        <v>2</v>
      </c>
      <c r="H130" s="153">
        <v>2</v>
      </c>
      <c r="I130" s="153">
        <v>2</v>
      </c>
      <c r="J130" s="153">
        <v>1</v>
      </c>
      <c r="K130" s="153">
        <v>0</v>
      </c>
      <c r="L130" s="153">
        <v>3</v>
      </c>
      <c r="M130" s="153">
        <v>1</v>
      </c>
      <c r="N130" s="153">
        <v>3</v>
      </c>
      <c r="O130" s="153">
        <v>2</v>
      </c>
      <c r="P130" s="153">
        <v>3</v>
      </c>
      <c r="Q130" s="153">
        <v>4</v>
      </c>
      <c r="R130" s="153">
        <v>2</v>
      </c>
      <c r="S130" s="153">
        <v>2</v>
      </c>
      <c r="T130" s="153">
        <v>3</v>
      </c>
      <c r="U130" s="153">
        <v>1</v>
      </c>
      <c r="V130" s="177"/>
      <c r="AC130" s="117"/>
      <c r="AD130" s="118"/>
    </row>
    <row r="131" spans="1:30" x14ac:dyDescent="0.35">
      <c r="A131" s="103" t="s">
        <v>65</v>
      </c>
      <c r="B131" s="153">
        <v>2</v>
      </c>
      <c r="C131" s="153">
        <v>4</v>
      </c>
      <c r="D131" s="153">
        <v>2</v>
      </c>
      <c r="E131" s="153">
        <v>7</v>
      </c>
      <c r="F131" s="153">
        <v>0</v>
      </c>
      <c r="G131" s="153">
        <v>6</v>
      </c>
      <c r="H131" s="153">
        <v>5</v>
      </c>
      <c r="I131" s="153">
        <v>7</v>
      </c>
      <c r="J131" s="153">
        <v>3</v>
      </c>
      <c r="K131" s="153">
        <v>2</v>
      </c>
      <c r="L131" s="153">
        <v>8</v>
      </c>
      <c r="M131" s="153">
        <v>8</v>
      </c>
      <c r="N131" s="153">
        <v>4</v>
      </c>
      <c r="O131" s="153">
        <v>4</v>
      </c>
      <c r="P131" s="153">
        <v>7</v>
      </c>
      <c r="Q131" s="153">
        <v>7</v>
      </c>
      <c r="R131" s="153">
        <v>9</v>
      </c>
      <c r="S131" s="153">
        <v>8</v>
      </c>
      <c r="T131" s="153">
        <v>4</v>
      </c>
      <c r="U131" s="153">
        <v>10</v>
      </c>
      <c r="V131" s="177"/>
      <c r="AC131" s="117"/>
      <c r="AD131" s="118"/>
    </row>
    <row r="132" spans="1:30" ht="12.75" customHeight="1" x14ac:dyDescent="0.35">
      <c r="A132" s="103" t="s">
        <v>58</v>
      </c>
      <c r="B132" s="153">
        <v>3</v>
      </c>
      <c r="C132" s="153">
        <v>4</v>
      </c>
      <c r="D132" s="153">
        <v>2</v>
      </c>
      <c r="E132" s="153">
        <v>4</v>
      </c>
      <c r="F132" s="153">
        <v>4</v>
      </c>
      <c r="G132" s="153">
        <v>3</v>
      </c>
      <c r="H132" s="153">
        <v>4</v>
      </c>
      <c r="I132" s="153">
        <v>3</v>
      </c>
      <c r="J132" s="153">
        <v>0</v>
      </c>
      <c r="K132" s="153">
        <v>2</v>
      </c>
      <c r="L132" s="153">
        <v>2</v>
      </c>
      <c r="M132" s="153">
        <v>6</v>
      </c>
      <c r="N132" s="153">
        <v>9</v>
      </c>
      <c r="O132" s="153">
        <v>7</v>
      </c>
      <c r="P132" s="153">
        <v>8</v>
      </c>
      <c r="Q132" s="153">
        <v>7</v>
      </c>
      <c r="R132" s="153">
        <v>6</v>
      </c>
      <c r="S132" s="153">
        <v>6</v>
      </c>
      <c r="T132" s="153">
        <v>9</v>
      </c>
      <c r="U132" s="153">
        <v>9</v>
      </c>
      <c r="V132" s="177"/>
      <c r="AC132" s="117"/>
      <c r="AD132" s="118"/>
    </row>
    <row r="133" spans="1:30" x14ac:dyDescent="0.35">
      <c r="A133" s="103" t="s">
        <v>153</v>
      </c>
      <c r="B133" s="153">
        <v>5</v>
      </c>
      <c r="C133" s="153">
        <v>4</v>
      </c>
      <c r="D133" s="153">
        <v>2</v>
      </c>
      <c r="E133" s="153">
        <v>3</v>
      </c>
      <c r="F133" s="153">
        <v>4</v>
      </c>
      <c r="G133" s="153">
        <v>5</v>
      </c>
      <c r="H133" s="153">
        <v>1</v>
      </c>
      <c r="I133" s="153">
        <v>3</v>
      </c>
      <c r="J133" s="153">
        <v>2</v>
      </c>
      <c r="K133" s="153">
        <v>3</v>
      </c>
      <c r="L133" s="153">
        <v>5</v>
      </c>
      <c r="M133" s="153">
        <v>2</v>
      </c>
      <c r="N133" s="153">
        <v>0</v>
      </c>
      <c r="O133" s="153">
        <v>0</v>
      </c>
      <c r="P133" s="153">
        <v>0</v>
      </c>
      <c r="Q133" s="153">
        <v>4</v>
      </c>
      <c r="R133" s="153">
        <v>2</v>
      </c>
      <c r="S133" s="153">
        <v>8</v>
      </c>
      <c r="T133" s="153">
        <v>8</v>
      </c>
      <c r="U133" s="153">
        <v>1</v>
      </c>
      <c r="V133" s="177"/>
      <c r="AC133" s="117"/>
      <c r="AD133" s="118"/>
    </row>
    <row r="134" spans="1:30" x14ac:dyDescent="0.35">
      <c r="A134" s="103" t="s">
        <v>89</v>
      </c>
      <c r="B134" s="153">
        <v>4</v>
      </c>
      <c r="C134" s="153">
        <v>4</v>
      </c>
      <c r="D134" s="153">
        <v>1</v>
      </c>
      <c r="E134" s="153">
        <v>0</v>
      </c>
      <c r="F134" s="153">
        <v>2</v>
      </c>
      <c r="G134" s="153">
        <v>1</v>
      </c>
      <c r="H134" s="153">
        <v>2</v>
      </c>
      <c r="I134" s="153">
        <v>2</v>
      </c>
      <c r="J134" s="153">
        <v>1</v>
      </c>
      <c r="K134" s="153">
        <v>1</v>
      </c>
      <c r="L134" s="153">
        <v>2</v>
      </c>
      <c r="M134" s="153">
        <v>0</v>
      </c>
      <c r="N134" s="153">
        <v>5</v>
      </c>
      <c r="O134" s="153">
        <v>1</v>
      </c>
      <c r="P134" s="153">
        <v>4</v>
      </c>
      <c r="Q134" s="153">
        <v>1</v>
      </c>
      <c r="R134" s="153">
        <v>0</v>
      </c>
      <c r="S134" s="153">
        <v>1</v>
      </c>
      <c r="T134" s="153">
        <v>1</v>
      </c>
      <c r="U134" s="153">
        <v>5</v>
      </c>
      <c r="V134" s="177"/>
      <c r="AC134" s="117"/>
      <c r="AD134" s="118"/>
    </row>
    <row r="135" spans="1:30" ht="12.75" customHeight="1" x14ac:dyDescent="0.35">
      <c r="A135" s="103" t="s">
        <v>165</v>
      </c>
      <c r="B135" s="153">
        <v>4</v>
      </c>
      <c r="C135" s="153">
        <v>4</v>
      </c>
      <c r="D135" s="153">
        <v>0</v>
      </c>
      <c r="E135" s="153">
        <v>5</v>
      </c>
      <c r="F135" s="153">
        <v>3</v>
      </c>
      <c r="G135" s="153">
        <v>2</v>
      </c>
      <c r="H135" s="153">
        <v>8</v>
      </c>
      <c r="I135" s="153">
        <v>1</v>
      </c>
      <c r="J135" s="153">
        <v>3</v>
      </c>
      <c r="K135" s="153">
        <v>4</v>
      </c>
      <c r="L135" s="153">
        <v>2</v>
      </c>
      <c r="M135" s="153">
        <v>6</v>
      </c>
      <c r="N135" s="153">
        <v>7</v>
      </c>
      <c r="O135" s="153">
        <v>4</v>
      </c>
      <c r="P135" s="153">
        <v>7</v>
      </c>
      <c r="Q135" s="153">
        <v>6</v>
      </c>
      <c r="R135" s="153">
        <v>5</v>
      </c>
      <c r="S135" s="153">
        <v>7</v>
      </c>
      <c r="T135" s="153">
        <v>10</v>
      </c>
      <c r="U135" s="153">
        <v>10</v>
      </c>
      <c r="V135" s="177"/>
      <c r="AC135" s="117"/>
      <c r="AD135" s="118"/>
    </row>
    <row r="136" spans="1:30" ht="12.75" customHeight="1" x14ac:dyDescent="0.35">
      <c r="A136" s="103" t="s">
        <v>259</v>
      </c>
      <c r="B136" s="153">
        <v>5</v>
      </c>
      <c r="C136" s="153">
        <v>3</v>
      </c>
      <c r="D136" s="153">
        <v>5</v>
      </c>
      <c r="E136" s="153">
        <v>8</v>
      </c>
      <c r="F136" s="153">
        <v>3</v>
      </c>
      <c r="G136" s="153">
        <v>3</v>
      </c>
      <c r="H136" s="153">
        <v>6</v>
      </c>
      <c r="I136" s="153">
        <v>1</v>
      </c>
      <c r="J136" s="153">
        <v>4</v>
      </c>
      <c r="K136" s="153">
        <v>5</v>
      </c>
      <c r="L136" s="153">
        <v>6</v>
      </c>
      <c r="M136" s="153">
        <v>6</v>
      </c>
      <c r="N136" s="153">
        <v>8</v>
      </c>
      <c r="O136" s="153">
        <v>4</v>
      </c>
      <c r="P136" s="153">
        <v>3</v>
      </c>
      <c r="Q136" s="153">
        <v>8</v>
      </c>
      <c r="R136" s="153">
        <v>3</v>
      </c>
      <c r="S136" s="153">
        <v>2</v>
      </c>
      <c r="T136" s="153">
        <v>2</v>
      </c>
      <c r="U136" s="153">
        <v>4</v>
      </c>
      <c r="V136" s="177"/>
      <c r="AC136" s="117"/>
      <c r="AD136" s="118"/>
    </row>
    <row r="137" spans="1:30" ht="12.75" customHeight="1" x14ac:dyDescent="0.35">
      <c r="A137" s="103" t="s">
        <v>76</v>
      </c>
      <c r="B137" s="153">
        <v>1</v>
      </c>
      <c r="C137" s="153">
        <v>3</v>
      </c>
      <c r="D137" s="153">
        <v>3</v>
      </c>
      <c r="E137" s="153">
        <v>1</v>
      </c>
      <c r="F137" s="153">
        <v>1</v>
      </c>
      <c r="G137" s="153">
        <v>2</v>
      </c>
      <c r="H137" s="153">
        <v>3</v>
      </c>
      <c r="I137" s="153">
        <v>3</v>
      </c>
      <c r="J137" s="153">
        <v>2</v>
      </c>
      <c r="K137" s="153">
        <v>5</v>
      </c>
      <c r="L137" s="153">
        <v>4</v>
      </c>
      <c r="M137" s="153">
        <v>9</v>
      </c>
      <c r="N137" s="153">
        <v>2</v>
      </c>
      <c r="O137" s="153">
        <v>0</v>
      </c>
      <c r="P137" s="153">
        <v>2</v>
      </c>
      <c r="Q137" s="153">
        <v>3</v>
      </c>
      <c r="R137" s="153">
        <v>6</v>
      </c>
      <c r="S137" s="153">
        <v>1</v>
      </c>
      <c r="T137" s="153">
        <v>4</v>
      </c>
      <c r="U137" s="153">
        <v>5</v>
      </c>
      <c r="V137" s="177"/>
      <c r="AC137" s="117"/>
      <c r="AD137" s="118"/>
    </row>
    <row r="138" spans="1:30" ht="12.75" customHeight="1" x14ac:dyDescent="0.35">
      <c r="A138" s="103" t="s">
        <v>171</v>
      </c>
      <c r="B138" s="153">
        <v>0</v>
      </c>
      <c r="C138" s="153">
        <v>3</v>
      </c>
      <c r="D138" s="153">
        <v>2</v>
      </c>
      <c r="E138" s="153">
        <v>4</v>
      </c>
      <c r="F138" s="153">
        <v>0</v>
      </c>
      <c r="G138" s="153">
        <v>1</v>
      </c>
      <c r="H138" s="153">
        <v>2</v>
      </c>
      <c r="I138" s="153">
        <v>2</v>
      </c>
      <c r="J138" s="153">
        <v>4</v>
      </c>
      <c r="K138" s="153">
        <v>4</v>
      </c>
      <c r="L138" s="153">
        <v>1</v>
      </c>
      <c r="M138" s="153">
        <v>1</v>
      </c>
      <c r="N138" s="153">
        <v>2</v>
      </c>
      <c r="O138" s="153">
        <v>3</v>
      </c>
      <c r="P138" s="153">
        <v>0</v>
      </c>
      <c r="Q138" s="153">
        <v>1</v>
      </c>
      <c r="R138" s="153">
        <v>2</v>
      </c>
      <c r="S138" s="153">
        <v>1</v>
      </c>
      <c r="T138" s="153">
        <v>5</v>
      </c>
      <c r="U138" s="153">
        <v>4</v>
      </c>
      <c r="V138" s="177"/>
      <c r="AC138" s="117"/>
      <c r="AD138" s="118"/>
    </row>
    <row r="139" spans="1:30" ht="12.75" customHeight="1" x14ac:dyDescent="0.35">
      <c r="A139" s="103" t="s">
        <v>32</v>
      </c>
      <c r="B139" s="153">
        <v>5</v>
      </c>
      <c r="C139" s="153">
        <v>3</v>
      </c>
      <c r="D139" s="153">
        <v>2</v>
      </c>
      <c r="E139" s="153">
        <v>2</v>
      </c>
      <c r="F139" s="153">
        <v>0</v>
      </c>
      <c r="G139" s="153">
        <v>1</v>
      </c>
      <c r="H139" s="153">
        <v>1</v>
      </c>
      <c r="I139" s="153">
        <v>2</v>
      </c>
      <c r="J139" s="153">
        <v>2</v>
      </c>
      <c r="K139" s="153">
        <v>4</v>
      </c>
      <c r="L139" s="153">
        <v>4</v>
      </c>
      <c r="M139" s="153">
        <v>1</v>
      </c>
      <c r="N139" s="153">
        <v>5</v>
      </c>
      <c r="O139" s="153">
        <v>4</v>
      </c>
      <c r="P139" s="153">
        <v>3</v>
      </c>
      <c r="Q139" s="153">
        <v>3</v>
      </c>
      <c r="R139" s="153">
        <v>5</v>
      </c>
      <c r="S139" s="153">
        <v>6</v>
      </c>
      <c r="T139" s="153">
        <v>1</v>
      </c>
      <c r="U139" s="153">
        <v>4</v>
      </c>
      <c r="V139" s="177"/>
      <c r="AC139" s="117"/>
      <c r="AD139" s="118"/>
    </row>
    <row r="140" spans="1:30" ht="12.75" customHeight="1" x14ac:dyDescent="0.35">
      <c r="A140" s="103" t="s">
        <v>90</v>
      </c>
      <c r="B140" s="153">
        <v>1</v>
      </c>
      <c r="C140" s="153">
        <v>3</v>
      </c>
      <c r="D140" s="153">
        <v>1</v>
      </c>
      <c r="E140" s="153">
        <v>2</v>
      </c>
      <c r="F140" s="153">
        <v>1</v>
      </c>
      <c r="G140" s="153">
        <v>1</v>
      </c>
      <c r="H140" s="153">
        <v>0</v>
      </c>
      <c r="I140" s="153">
        <v>3</v>
      </c>
      <c r="J140" s="153">
        <v>2</v>
      </c>
      <c r="K140" s="153">
        <v>0</v>
      </c>
      <c r="L140" s="153">
        <v>1</v>
      </c>
      <c r="M140" s="153">
        <v>0</v>
      </c>
      <c r="N140" s="153">
        <v>0</v>
      </c>
      <c r="O140" s="153">
        <v>0</v>
      </c>
      <c r="P140" s="153">
        <v>0</v>
      </c>
      <c r="Q140" s="153">
        <v>2</v>
      </c>
      <c r="R140" s="153">
        <v>2</v>
      </c>
      <c r="S140" s="153">
        <v>1</v>
      </c>
      <c r="T140" s="153">
        <v>1</v>
      </c>
      <c r="U140" s="153">
        <v>1</v>
      </c>
      <c r="V140" s="177"/>
      <c r="AC140" s="117"/>
      <c r="AD140" s="118"/>
    </row>
    <row r="141" spans="1:30" ht="12.75" customHeight="1" x14ac:dyDescent="0.35">
      <c r="A141" s="15" t="s">
        <v>257</v>
      </c>
      <c r="B141" s="153">
        <v>3</v>
      </c>
      <c r="C141" s="153">
        <v>3</v>
      </c>
      <c r="D141" s="153">
        <v>0</v>
      </c>
      <c r="E141" s="153">
        <v>1</v>
      </c>
      <c r="F141" s="153">
        <v>2</v>
      </c>
      <c r="G141" s="153">
        <v>1</v>
      </c>
      <c r="H141" s="153">
        <v>2</v>
      </c>
      <c r="I141" s="153">
        <v>2</v>
      </c>
      <c r="J141" s="153">
        <v>2</v>
      </c>
      <c r="K141" s="153">
        <v>4</v>
      </c>
      <c r="L141" s="153">
        <v>3</v>
      </c>
      <c r="M141" s="153">
        <v>2</v>
      </c>
      <c r="N141" s="153">
        <v>4</v>
      </c>
      <c r="O141" s="153">
        <v>7</v>
      </c>
      <c r="P141" s="153">
        <v>3</v>
      </c>
      <c r="Q141" s="153">
        <v>13</v>
      </c>
      <c r="R141" s="153">
        <v>5</v>
      </c>
      <c r="S141" s="153">
        <v>2</v>
      </c>
      <c r="T141" s="153">
        <v>2</v>
      </c>
      <c r="U141" s="153">
        <v>3</v>
      </c>
      <c r="V141" s="177"/>
      <c r="AC141" s="117"/>
      <c r="AD141" s="118"/>
    </row>
    <row r="142" spans="1:30" x14ac:dyDescent="0.35">
      <c r="A142" s="15" t="s">
        <v>289</v>
      </c>
      <c r="B142" s="153">
        <v>2</v>
      </c>
      <c r="C142" s="153">
        <v>3</v>
      </c>
      <c r="D142" s="153">
        <v>0</v>
      </c>
      <c r="E142" s="153">
        <v>0</v>
      </c>
      <c r="F142" s="153">
        <v>0</v>
      </c>
      <c r="G142" s="153">
        <v>0</v>
      </c>
      <c r="H142" s="153">
        <v>0</v>
      </c>
      <c r="I142" s="153">
        <v>0</v>
      </c>
      <c r="J142" s="153">
        <v>0</v>
      </c>
      <c r="K142" s="153">
        <v>0</v>
      </c>
      <c r="L142" s="153">
        <v>0</v>
      </c>
      <c r="M142" s="153">
        <v>0</v>
      </c>
      <c r="N142" s="153">
        <v>0</v>
      </c>
      <c r="O142" s="153">
        <v>0</v>
      </c>
      <c r="P142" s="153">
        <v>0</v>
      </c>
      <c r="Q142" s="153">
        <v>0</v>
      </c>
      <c r="R142" s="153">
        <v>0</v>
      </c>
      <c r="S142" s="153">
        <v>0</v>
      </c>
      <c r="T142" s="153">
        <v>0</v>
      </c>
      <c r="U142" s="153">
        <v>0</v>
      </c>
      <c r="V142" s="5" t="s">
        <v>286</v>
      </c>
      <c r="AC142" s="117"/>
      <c r="AD142" s="118"/>
    </row>
    <row r="143" spans="1:30" x14ac:dyDescent="0.35">
      <c r="A143" s="15" t="s">
        <v>290</v>
      </c>
      <c r="B143" s="153">
        <v>1</v>
      </c>
      <c r="C143" s="153">
        <v>3</v>
      </c>
      <c r="D143" s="153">
        <v>0</v>
      </c>
      <c r="E143" s="153">
        <v>0</v>
      </c>
      <c r="F143" s="153">
        <v>0</v>
      </c>
      <c r="G143" s="153">
        <v>0</v>
      </c>
      <c r="H143" s="153">
        <v>0</v>
      </c>
      <c r="I143" s="153">
        <v>0</v>
      </c>
      <c r="J143" s="153">
        <v>0</v>
      </c>
      <c r="K143" s="153">
        <v>0</v>
      </c>
      <c r="L143" s="153">
        <v>0</v>
      </c>
      <c r="M143" s="153">
        <v>0</v>
      </c>
      <c r="N143" s="153">
        <v>0</v>
      </c>
      <c r="O143" s="153">
        <v>0</v>
      </c>
      <c r="P143" s="153">
        <v>0</v>
      </c>
      <c r="Q143" s="153">
        <v>0</v>
      </c>
      <c r="R143" s="153">
        <v>0</v>
      </c>
      <c r="S143" s="153">
        <v>0</v>
      </c>
      <c r="T143" s="153">
        <v>0</v>
      </c>
      <c r="U143" s="153">
        <v>0</v>
      </c>
      <c r="V143" s="5" t="s">
        <v>286</v>
      </c>
      <c r="AC143" s="117"/>
      <c r="AD143" s="118"/>
    </row>
    <row r="144" spans="1:30" x14ac:dyDescent="0.35">
      <c r="A144" s="103" t="s">
        <v>291</v>
      </c>
      <c r="B144" s="153">
        <v>1</v>
      </c>
      <c r="C144" s="153">
        <v>3</v>
      </c>
      <c r="D144" s="153">
        <v>0</v>
      </c>
      <c r="E144" s="153">
        <v>0</v>
      </c>
      <c r="F144" s="153">
        <v>0</v>
      </c>
      <c r="G144" s="153">
        <v>0</v>
      </c>
      <c r="H144" s="153">
        <v>0</v>
      </c>
      <c r="I144" s="153">
        <v>0</v>
      </c>
      <c r="J144" s="153">
        <v>0</v>
      </c>
      <c r="K144" s="153">
        <v>0</v>
      </c>
      <c r="L144" s="153">
        <v>0</v>
      </c>
      <c r="M144" s="153">
        <v>0</v>
      </c>
      <c r="N144" s="153">
        <v>0</v>
      </c>
      <c r="O144" s="153">
        <v>0</v>
      </c>
      <c r="P144" s="153">
        <v>0</v>
      </c>
      <c r="Q144" s="153">
        <v>0</v>
      </c>
      <c r="R144" s="153">
        <v>0</v>
      </c>
      <c r="S144" s="153">
        <v>0</v>
      </c>
      <c r="T144" s="153">
        <v>0</v>
      </c>
      <c r="U144" s="153">
        <v>0</v>
      </c>
      <c r="V144" s="5" t="s">
        <v>286</v>
      </c>
      <c r="AC144" s="117"/>
      <c r="AD144" s="118"/>
    </row>
    <row r="145" spans="1:30" x14ac:dyDescent="0.35">
      <c r="A145" s="103" t="s">
        <v>60</v>
      </c>
      <c r="B145" s="153">
        <v>4</v>
      </c>
      <c r="C145" s="153">
        <v>2</v>
      </c>
      <c r="D145" s="153">
        <v>8</v>
      </c>
      <c r="E145" s="153">
        <v>12</v>
      </c>
      <c r="F145" s="153">
        <v>9</v>
      </c>
      <c r="G145" s="153">
        <v>13</v>
      </c>
      <c r="H145" s="153">
        <v>8</v>
      </c>
      <c r="I145" s="153">
        <v>14</v>
      </c>
      <c r="J145" s="153">
        <v>10</v>
      </c>
      <c r="K145" s="153">
        <v>17</v>
      </c>
      <c r="L145" s="153">
        <v>14</v>
      </c>
      <c r="M145" s="153">
        <v>20</v>
      </c>
      <c r="N145" s="153">
        <v>21</v>
      </c>
      <c r="O145" s="153">
        <v>22</v>
      </c>
      <c r="P145" s="153">
        <v>15</v>
      </c>
      <c r="Q145" s="153">
        <v>27</v>
      </c>
      <c r="R145" s="153">
        <v>27</v>
      </c>
      <c r="S145" s="153">
        <v>34</v>
      </c>
      <c r="T145" s="153">
        <v>30</v>
      </c>
      <c r="U145" s="153">
        <v>46</v>
      </c>
      <c r="V145" s="177"/>
      <c r="AC145" s="117"/>
      <c r="AD145" s="118"/>
    </row>
    <row r="146" spans="1:30" ht="12.75" customHeight="1" x14ac:dyDescent="0.35">
      <c r="A146" s="103" t="s">
        <v>124</v>
      </c>
      <c r="B146" s="153">
        <v>1</v>
      </c>
      <c r="C146" s="153">
        <v>2</v>
      </c>
      <c r="D146" s="153">
        <v>5</v>
      </c>
      <c r="E146" s="153">
        <v>0</v>
      </c>
      <c r="F146" s="153">
        <v>6</v>
      </c>
      <c r="G146" s="153">
        <v>1</v>
      </c>
      <c r="H146" s="153">
        <v>3</v>
      </c>
      <c r="I146" s="153">
        <v>7</v>
      </c>
      <c r="J146" s="153">
        <v>7</v>
      </c>
      <c r="K146" s="153">
        <v>9</v>
      </c>
      <c r="L146" s="153">
        <v>19</v>
      </c>
      <c r="M146" s="153">
        <v>12</v>
      </c>
      <c r="N146" s="153">
        <v>11</v>
      </c>
      <c r="O146" s="153">
        <v>9</v>
      </c>
      <c r="P146" s="153">
        <v>11</v>
      </c>
      <c r="Q146" s="153">
        <v>15</v>
      </c>
      <c r="R146" s="153">
        <v>10</v>
      </c>
      <c r="S146" s="153">
        <v>8</v>
      </c>
      <c r="T146" s="153">
        <v>4</v>
      </c>
      <c r="U146" s="153">
        <v>7</v>
      </c>
      <c r="V146" s="177"/>
      <c r="AC146" s="117"/>
      <c r="AD146" s="118"/>
    </row>
    <row r="147" spans="1:30" ht="12.75" customHeight="1" x14ac:dyDescent="0.35">
      <c r="A147" s="103" t="s">
        <v>45</v>
      </c>
      <c r="B147" s="153">
        <v>3</v>
      </c>
      <c r="C147" s="153">
        <v>2</v>
      </c>
      <c r="D147" s="153">
        <v>2</v>
      </c>
      <c r="E147" s="153">
        <v>1</v>
      </c>
      <c r="F147" s="153">
        <v>2</v>
      </c>
      <c r="G147" s="153">
        <v>3</v>
      </c>
      <c r="H147" s="153">
        <v>2</v>
      </c>
      <c r="I147" s="153">
        <v>7</v>
      </c>
      <c r="J147" s="153">
        <v>17</v>
      </c>
      <c r="K147" s="153">
        <v>25</v>
      </c>
      <c r="L147" s="153">
        <v>5</v>
      </c>
      <c r="M147" s="153">
        <v>6</v>
      </c>
      <c r="N147" s="153">
        <v>17</v>
      </c>
      <c r="O147" s="153">
        <v>21</v>
      </c>
      <c r="P147" s="153">
        <v>18</v>
      </c>
      <c r="Q147" s="153">
        <v>16</v>
      </c>
      <c r="R147" s="153">
        <v>22</v>
      </c>
      <c r="S147" s="153">
        <v>25</v>
      </c>
      <c r="T147" s="153">
        <v>21</v>
      </c>
      <c r="U147" s="153">
        <v>20</v>
      </c>
      <c r="V147" s="177"/>
      <c r="AC147" s="117"/>
      <c r="AD147" s="118"/>
    </row>
    <row r="148" spans="1:30" ht="12.75" customHeight="1" x14ac:dyDescent="0.35">
      <c r="A148" s="103" t="s">
        <v>154</v>
      </c>
      <c r="B148" s="153">
        <v>0</v>
      </c>
      <c r="C148" s="153">
        <v>2</v>
      </c>
      <c r="D148" s="153">
        <v>1</v>
      </c>
      <c r="E148" s="153">
        <v>1</v>
      </c>
      <c r="F148" s="153">
        <v>0</v>
      </c>
      <c r="G148" s="153">
        <v>2</v>
      </c>
      <c r="H148" s="153">
        <v>2</v>
      </c>
      <c r="I148" s="153">
        <v>1</v>
      </c>
      <c r="J148" s="153">
        <v>2</v>
      </c>
      <c r="K148" s="153">
        <v>0</v>
      </c>
      <c r="L148" s="153">
        <v>1</v>
      </c>
      <c r="M148" s="153">
        <v>0</v>
      </c>
      <c r="N148" s="153">
        <v>0</v>
      </c>
      <c r="O148" s="153">
        <v>0</v>
      </c>
      <c r="P148" s="153">
        <v>2</v>
      </c>
      <c r="Q148" s="153">
        <v>1</v>
      </c>
      <c r="R148" s="153">
        <v>1</v>
      </c>
      <c r="S148" s="153">
        <v>0</v>
      </c>
      <c r="T148" s="153">
        <v>5</v>
      </c>
      <c r="U148" s="153">
        <v>2</v>
      </c>
      <c r="V148" s="177"/>
      <c r="AC148" s="117"/>
      <c r="AD148" s="118"/>
    </row>
    <row r="149" spans="1:30" ht="12.75" customHeight="1" x14ac:dyDescent="0.35">
      <c r="A149" s="103" t="s">
        <v>128</v>
      </c>
      <c r="B149" s="153">
        <v>3</v>
      </c>
      <c r="C149" s="153">
        <v>2</v>
      </c>
      <c r="D149" s="153">
        <v>1</v>
      </c>
      <c r="E149" s="153">
        <v>0</v>
      </c>
      <c r="F149" s="153">
        <v>2</v>
      </c>
      <c r="G149" s="153">
        <v>1</v>
      </c>
      <c r="H149" s="153">
        <v>0</v>
      </c>
      <c r="I149" s="153">
        <v>0</v>
      </c>
      <c r="J149" s="153">
        <v>0</v>
      </c>
      <c r="K149" s="153">
        <v>2</v>
      </c>
      <c r="L149" s="153">
        <v>0</v>
      </c>
      <c r="M149" s="153">
        <v>1</v>
      </c>
      <c r="N149" s="153">
        <v>1</v>
      </c>
      <c r="O149" s="153">
        <v>0</v>
      </c>
      <c r="P149" s="153">
        <v>1</v>
      </c>
      <c r="Q149" s="153">
        <v>0</v>
      </c>
      <c r="R149" s="153">
        <v>0</v>
      </c>
      <c r="S149" s="153">
        <v>0</v>
      </c>
      <c r="T149" s="153">
        <v>1</v>
      </c>
      <c r="U149" s="153">
        <v>3</v>
      </c>
      <c r="V149" s="177"/>
      <c r="AC149" s="117"/>
      <c r="AD149" s="118"/>
    </row>
    <row r="150" spans="1:30" ht="12.75" customHeight="1" x14ac:dyDescent="0.35">
      <c r="A150" s="103" t="s">
        <v>73</v>
      </c>
      <c r="B150" s="153">
        <v>1</v>
      </c>
      <c r="C150" s="153">
        <v>2</v>
      </c>
      <c r="D150" s="153">
        <v>1</v>
      </c>
      <c r="E150" s="153">
        <v>0</v>
      </c>
      <c r="F150" s="153">
        <v>0</v>
      </c>
      <c r="G150" s="153">
        <v>0</v>
      </c>
      <c r="H150" s="153">
        <v>0</v>
      </c>
      <c r="I150" s="153">
        <v>1</v>
      </c>
      <c r="J150" s="153">
        <v>1</v>
      </c>
      <c r="K150" s="153">
        <v>1</v>
      </c>
      <c r="L150" s="153">
        <v>2</v>
      </c>
      <c r="M150" s="153">
        <v>1</v>
      </c>
      <c r="N150" s="153">
        <v>0</v>
      </c>
      <c r="O150" s="153">
        <v>1</v>
      </c>
      <c r="P150" s="153">
        <v>0</v>
      </c>
      <c r="Q150" s="153">
        <v>1</v>
      </c>
      <c r="R150" s="153">
        <v>1</v>
      </c>
      <c r="S150" s="153">
        <v>1</v>
      </c>
      <c r="T150" s="153">
        <v>1</v>
      </c>
      <c r="U150" s="153">
        <v>0</v>
      </c>
      <c r="V150" s="177"/>
      <c r="AC150" s="117"/>
      <c r="AD150" s="118"/>
    </row>
    <row r="151" spans="1:30" ht="12.75" customHeight="1" x14ac:dyDescent="0.35">
      <c r="A151" s="103" t="s">
        <v>137</v>
      </c>
      <c r="B151" s="153">
        <v>0</v>
      </c>
      <c r="C151" s="153">
        <v>2</v>
      </c>
      <c r="D151" s="153">
        <v>0</v>
      </c>
      <c r="E151" s="153">
        <v>6</v>
      </c>
      <c r="F151" s="153">
        <v>1</v>
      </c>
      <c r="G151" s="153">
        <v>3</v>
      </c>
      <c r="H151" s="153">
        <v>0</v>
      </c>
      <c r="I151" s="153">
        <v>4</v>
      </c>
      <c r="J151" s="153">
        <v>5</v>
      </c>
      <c r="K151" s="153">
        <v>6</v>
      </c>
      <c r="L151" s="153">
        <v>2</v>
      </c>
      <c r="M151" s="153">
        <v>1</v>
      </c>
      <c r="N151" s="153">
        <v>1</v>
      </c>
      <c r="O151" s="153">
        <v>4</v>
      </c>
      <c r="P151" s="153">
        <v>1</v>
      </c>
      <c r="Q151" s="153">
        <v>1</v>
      </c>
      <c r="R151" s="153">
        <v>2</v>
      </c>
      <c r="S151" s="153">
        <v>2</v>
      </c>
      <c r="T151" s="153">
        <v>1</v>
      </c>
      <c r="U151" s="153">
        <v>1</v>
      </c>
      <c r="V151" s="177"/>
      <c r="AC151" s="117"/>
      <c r="AD151" s="118"/>
    </row>
    <row r="152" spans="1:30" ht="12.75" customHeight="1" x14ac:dyDescent="0.35">
      <c r="A152" s="103" t="s">
        <v>152</v>
      </c>
      <c r="B152" s="153">
        <v>0</v>
      </c>
      <c r="C152" s="153">
        <v>2</v>
      </c>
      <c r="D152" s="153">
        <v>0</v>
      </c>
      <c r="E152" s="153">
        <v>2</v>
      </c>
      <c r="F152" s="153">
        <v>1</v>
      </c>
      <c r="G152" s="153">
        <v>2</v>
      </c>
      <c r="H152" s="153">
        <v>1</v>
      </c>
      <c r="I152" s="153">
        <v>2</v>
      </c>
      <c r="J152" s="153">
        <v>0</v>
      </c>
      <c r="K152" s="153">
        <v>2</v>
      </c>
      <c r="L152" s="153">
        <v>4</v>
      </c>
      <c r="M152" s="153">
        <v>0</v>
      </c>
      <c r="N152" s="153">
        <v>3</v>
      </c>
      <c r="O152" s="153">
        <v>2</v>
      </c>
      <c r="P152" s="153">
        <v>2</v>
      </c>
      <c r="Q152" s="153">
        <v>3</v>
      </c>
      <c r="R152" s="153">
        <v>4</v>
      </c>
      <c r="S152" s="153">
        <v>2</v>
      </c>
      <c r="T152" s="153">
        <v>4</v>
      </c>
      <c r="U152" s="153">
        <v>6</v>
      </c>
      <c r="V152" s="177"/>
      <c r="AC152" s="117"/>
      <c r="AD152" s="118"/>
    </row>
    <row r="153" spans="1:30" ht="12.75" customHeight="1" x14ac:dyDescent="0.35">
      <c r="A153" s="103" t="s">
        <v>157</v>
      </c>
      <c r="B153" s="153">
        <v>2</v>
      </c>
      <c r="C153" s="153">
        <v>2</v>
      </c>
      <c r="D153" s="153">
        <v>0</v>
      </c>
      <c r="E153" s="153">
        <v>0</v>
      </c>
      <c r="F153" s="153">
        <v>3</v>
      </c>
      <c r="G153" s="153">
        <v>2</v>
      </c>
      <c r="H153" s="153">
        <v>3</v>
      </c>
      <c r="I153" s="153">
        <v>1</v>
      </c>
      <c r="J153" s="153">
        <v>0</v>
      </c>
      <c r="K153" s="153">
        <v>1</v>
      </c>
      <c r="L153" s="153">
        <v>0</v>
      </c>
      <c r="M153" s="153">
        <v>1</v>
      </c>
      <c r="N153" s="153">
        <v>3</v>
      </c>
      <c r="O153" s="153">
        <v>4</v>
      </c>
      <c r="P153" s="153">
        <v>2</v>
      </c>
      <c r="Q153" s="153">
        <v>3</v>
      </c>
      <c r="R153" s="153">
        <v>1</v>
      </c>
      <c r="S153" s="153">
        <v>4</v>
      </c>
      <c r="T153" s="153">
        <v>6</v>
      </c>
      <c r="U153" s="153">
        <v>3</v>
      </c>
      <c r="V153" s="177"/>
      <c r="AC153" s="117"/>
      <c r="AD153" s="118"/>
    </row>
    <row r="154" spans="1:30" ht="12.75" customHeight="1" x14ac:dyDescent="0.35">
      <c r="A154" s="103" t="s">
        <v>69</v>
      </c>
      <c r="B154" s="153">
        <v>0</v>
      </c>
      <c r="C154" s="153">
        <v>2</v>
      </c>
      <c r="D154" s="153">
        <v>0</v>
      </c>
      <c r="E154" s="153">
        <v>0</v>
      </c>
      <c r="F154" s="153">
        <v>2</v>
      </c>
      <c r="G154" s="153">
        <v>1</v>
      </c>
      <c r="H154" s="153">
        <v>0</v>
      </c>
      <c r="I154" s="153">
        <v>0</v>
      </c>
      <c r="J154" s="153">
        <v>0</v>
      </c>
      <c r="K154" s="153">
        <v>0</v>
      </c>
      <c r="L154" s="153">
        <v>0</v>
      </c>
      <c r="M154" s="153">
        <v>2</v>
      </c>
      <c r="N154" s="153">
        <v>0</v>
      </c>
      <c r="O154" s="153">
        <v>1</v>
      </c>
      <c r="P154" s="153">
        <v>2</v>
      </c>
      <c r="Q154" s="153">
        <v>1</v>
      </c>
      <c r="R154" s="153">
        <v>1</v>
      </c>
      <c r="S154" s="153">
        <v>0</v>
      </c>
      <c r="T154" s="153">
        <v>1</v>
      </c>
      <c r="U154" s="153">
        <v>3</v>
      </c>
      <c r="V154" s="177"/>
      <c r="AC154" s="117"/>
      <c r="AD154" s="118"/>
    </row>
    <row r="155" spans="1:30" ht="12.75" customHeight="1" x14ac:dyDescent="0.35">
      <c r="A155" s="103" t="s">
        <v>99</v>
      </c>
      <c r="B155" s="153">
        <v>0</v>
      </c>
      <c r="C155" s="153">
        <v>2</v>
      </c>
      <c r="D155" s="153">
        <v>0</v>
      </c>
      <c r="E155" s="153">
        <v>0</v>
      </c>
      <c r="F155" s="153">
        <v>0</v>
      </c>
      <c r="G155" s="153">
        <v>0</v>
      </c>
      <c r="H155" s="153">
        <v>1</v>
      </c>
      <c r="I155" s="153">
        <v>0</v>
      </c>
      <c r="J155" s="153">
        <v>0</v>
      </c>
      <c r="K155" s="153">
        <v>1</v>
      </c>
      <c r="L155" s="153">
        <v>0</v>
      </c>
      <c r="M155" s="153">
        <v>1</v>
      </c>
      <c r="N155" s="153">
        <v>1</v>
      </c>
      <c r="O155" s="153">
        <v>1</v>
      </c>
      <c r="P155" s="153">
        <v>2</v>
      </c>
      <c r="Q155" s="153">
        <v>1</v>
      </c>
      <c r="R155" s="153">
        <v>2</v>
      </c>
      <c r="S155" s="153">
        <v>0</v>
      </c>
      <c r="T155" s="153">
        <v>3</v>
      </c>
      <c r="U155" s="153">
        <v>2</v>
      </c>
      <c r="V155" s="177"/>
      <c r="AC155" s="117"/>
      <c r="AD155" s="118"/>
    </row>
    <row r="156" spans="1:30" ht="12.75" customHeight="1" x14ac:dyDescent="0.35">
      <c r="A156" s="15" t="s">
        <v>292</v>
      </c>
      <c r="B156" s="153">
        <v>1</v>
      </c>
      <c r="C156" s="153">
        <v>2</v>
      </c>
      <c r="D156" s="153">
        <v>0</v>
      </c>
      <c r="E156" s="153">
        <v>0</v>
      </c>
      <c r="F156" s="153">
        <v>0</v>
      </c>
      <c r="G156" s="153">
        <v>0</v>
      </c>
      <c r="H156" s="153">
        <v>0</v>
      </c>
      <c r="I156" s="153">
        <v>0</v>
      </c>
      <c r="J156" s="153">
        <v>0</v>
      </c>
      <c r="K156" s="153">
        <v>0</v>
      </c>
      <c r="L156" s="153">
        <v>0</v>
      </c>
      <c r="M156" s="153">
        <v>0</v>
      </c>
      <c r="N156" s="153">
        <v>0</v>
      </c>
      <c r="O156" s="153">
        <v>0</v>
      </c>
      <c r="P156" s="153">
        <v>0</v>
      </c>
      <c r="Q156" s="153">
        <v>0</v>
      </c>
      <c r="R156" s="153">
        <v>0</v>
      </c>
      <c r="S156" s="153">
        <v>0</v>
      </c>
      <c r="T156" s="153">
        <v>0</v>
      </c>
      <c r="U156" s="153">
        <v>0</v>
      </c>
      <c r="V156" s="5" t="s">
        <v>286</v>
      </c>
      <c r="AC156" s="117"/>
      <c r="AD156" s="118"/>
    </row>
    <row r="157" spans="1:30" ht="12.75" customHeight="1" x14ac:dyDescent="0.35">
      <c r="A157" s="15" t="s">
        <v>293</v>
      </c>
      <c r="B157" s="153">
        <v>2</v>
      </c>
      <c r="C157" s="153">
        <v>2</v>
      </c>
      <c r="D157" s="153">
        <v>0</v>
      </c>
      <c r="E157" s="153">
        <v>0</v>
      </c>
      <c r="F157" s="153">
        <v>0</v>
      </c>
      <c r="G157" s="153">
        <v>0</v>
      </c>
      <c r="H157" s="153">
        <v>0</v>
      </c>
      <c r="I157" s="153">
        <v>0</v>
      </c>
      <c r="J157" s="153">
        <v>0</v>
      </c>
      <c r="K157" s="153">
        <v>0</v>
      </c>
      <c r="L157" s="153">
        <v>0</v>
      </c>
      <c r="M157" s="153">
        <v>0</v>
      </c>
      <c r="N157" s="153">
        <v>0</v>
      </c>
      <c r="O157" s="153">
        <v>0</v>
      </c>
      <c r="P157" s="153">
        <v>0</v>
      </c>
      <c r="Q157" s="153">
        <v>0</v>
      </c>
      <c r="R157" s="153">
        <v>0</v>
      </c>
      <c r="S157" s="153">
        <v>0</v>
      </c>
      <c r="T157" s="153">
        <v>0</v>
      </c>
      <c r="U157" s="153">
        <v>0</v>
      </c>
      <c r="V157" s="5" t="s">
        <v>286</v>
      </c>
      <c r="AC157" s="117"/>
      <c r="AD157" s="118"/>
    </row>
    <row r="158" spans="1:30" x14ac:dyDescent="0.35">
      <c r="A158" s="15" t="s">
        <v>294</v>
      </c>
      <c r="B158" s="153">
        <v>0</v>
      </c>
      <c r="C158" s="153">
        <v>2</v>
      </c>
      <c r="D158" s="153">
        <v>0</v>
      </c>
      <c r="E158" s="153">
        <v>0</v>
      </c>
      <c r="F158" s="153">
        <v>0</v>
      </c>
      <c r="G158" s="153">
        <v>0</v>
      </c>
      <c r="H158" s="153">
        <v>0</v>
      </c>
      <c r="I158" s="153">
        <v>0</v>
      </c>
      <c r="J158" s="153">
        <v>0</v>
      </c>
      <c r="K158" s="153">
        <v>0</v>
      </c>
      <c r="L158" s="153">
        <v>0</v>
      </c>
      <c r="M158" s="153">
        <v>0</v>
      </c>
      <c r="N158" s="153">
        <v>0</v>
      </c>
      <c r="O158" s="153">
        <v>0</v>
      </c>
      <c r="P158" s="153">
        <v>0</v>
      </c>
      <c r="Q158" s="153">
        <v>0</v>
      </c>
      <c r="R158" s="153">
        <v>0</v>
      </c>
      <c r="S158" s="153">
        <v>0</v>
      </c>
      <c r="T158" s="153">
        <v>0</v>
      </c>
      <c r="U158" s="153">
        <v>0</v>
      </c>
      <c r="V158" s="5" t="s">
        <v>286</v>
      </c>
      <c r="AC158" s="117"/>
      <c r="AD158" s="118"/>
    </row>
    <row r="159" spans="1:30" ht="12.75" customHeight="1" x14ac:dyDescent="0.35">
      <c r="A159" s="15" t="s">
        <v>295</v>
      </c>
      <c r="B159" s="153">
        <v>2</v>
      </c>
      <c r="C159" s="153">
        <v>2</v>
      </c>
      <c r="D159" s="153">
        <v>0</v>
      </c>
      <c r="E159" s="153">
        <v>0</v>
      </c>
      <c r="F159" s="153">
        <v>0</v>
      </c>
      <c r="G159" s="153">
        <v>0</v>
      </c>
      <c r="H159" s="153">
        <v>0</v>
      </c>
      <c r="I159" s="153">
        <v>0</v>
      </c>
      <c r="J159" s="153">
        <v>0</v>
      </c>
      <c r="K159" s="153">
        <v>0</v>
      </c>
      <c r="L159" s="153">
        <v>0</v>
      </c>
      <c r="M159" s="153">
        <v>0</v>
      </c>
      <c r="N159" s="153">
        <v>0</v>
      </c>
      <c r="O159" s="153">
        <v>0</v>
      </c>
      <c r="P159" s="153">
        <v>0</v>
      </c>
      <c r="Q159" s="153">
        <v>0</v>
      </c>
      <c r="R159" s="153">
        <v>0</v>
      </c>
      <c r="S159" s="153">
        <v>0</v>
      </c>
      <c r="T159" s="153">
        <v>0</v>
      </c>
      <c r="U159" s="153">
        <v>0</v>
      </c>
      <c r="V159" s="5" t="s">
        <v>286</v>
      </c>
      <c r="AC159" s="117"/>
      <c r="AD159" s="118"/>
    </row>
    <row r="160" spans="1:30" ht="12.75" customHeight="1" x14ac:dyDescent="0.35">
      <c r="A160" s="15" t="s">
        <v>296</v>
      </c>
      <c r="B160" s="153">
        <v>0</v>
      </c>
      <c r="C160" s="153">
        <v>2</v>
      </c>
      <c r="D160" s="153">
        <v>0</v>
      </c>
      <c r="E160" s="153">
        <v>0</v>
      </c>
      <c r="F160" s="153">
        <v>0</v>
      </c>
      <c r="G160" s="153">
        <v>0</v>
      </c>
      <c r="H160" s="153">
        <v>0</v>
      </c>
      <c r="I160" s="153">
        <v>0</v>
      </c>
      <c r="J160" s="153">
        <v>0</v>
      </c>
      <c r="K160" s="153">
        <v>0</v>
      </c>
      <c r="L160" s="153">
        <v>0</v>
      </c>
      <c r="M160" s="153">
        <v>0</v>
      </c>
      <c r="N160" s="153">
        <v>0</v>
      </c>
      <c r="O160" s="153">
        <v>0</v>
      </c>
      <c r="P160" s="153">
        <v>0</v>
      </c>
      <c r="Q160" s="153">
        <v>0</v>
      </c>
      <c r="R160" s="153">
        <v>0</v>
      </c>
      <c r="S160" s="153">
        <v>0</v>
      </c>
      <c r="T160" s="153">
        <v>0</v>
      </c>
      <c r="U160" s="153">
        <v>0</v>
      </c>
      <c r="V160" s="5" t="s">
        <v>286</v>
      </c>
      <c r="AC160" s="117"/>
      <c r="AD160" s="118"/>
    </row>
    <row r="161" spans="1:30" ht="12.75" customHeight="1" x14ac:dyDescent="0.35">
      <c r="A161" s="103" t="s">
        <v>71</v>
      </c>
      <c r="B161" s="153">
        <v>0</v>
      </c>
      <c r="C161" s="153">
        <v>1</v>
      </c>
      <c r="D161" s="153">
        <v>6</v>
      </c>
      <c r="E161" s="153">
        <v>0</v>
      </c>
      <c r="F161" s="153">
        <v>1</v>
      </c>
      <c r="G161" s="153">
        <v>1</v>
      </c>
      <c r="H161" s="153">
        <v>3</v>
      </c>
      <c r="I161" s="153">
        <v>4</v>
      </c>
      <c r="J161" s="153">
        <v>2</v>
      </c>
      <c r="K161" s="153">
        <v>1</v>
      </c>
      <c r="L161" s="153">
        <v>3</v>
      </c>
      <c r="M161" s="153">
        <v>1</v>
      </c>
      <c r="N161" s="153">
        <v>4</v>
      </c>
      <c r="O161" s="153">
        <v>1</v>
      </c>
      <c r="P161" s="153">
        <v>1</v>
      </c>
      <c r="Q161" s="153">
        <v>2</v>
      </c>
      <c r="R161" s="153">
        <v>5</v>
      </c>
      <c r="S161" s="153">
        <v>4</v>
      </c>
      <c r="T161" s="153">
        <v>4</v>
      </c>
      <c r="U161" s="153">
        <v>6</v>
      </c>
      <c r="V161" s="177"/>
      <c r="AC161" s="117"/>
      <c r="AD161" s="118"/>
    </row>
    <row r="162" spans="1:30" x14ac:dyDescent="0.35">
      <c r="A162" s="103" t="s">
        <v>88</v>
      </c>
      <c r="B162" s="153">
        <v>1</v>
      </c>
      <c r="C162" s="153">
        <v>1</v>
      </c>
      <c r="D162" s="153">
        <v>5</v>
      </c>
      <c r="E162" s="153">
        <v>4</v>
      </c>
      <c r="F162" s="153">
        <v>3</v>
      </c>
      <c r="G162" s="153">
        <v>9</v>
      </c>
      <c r="H162" s="153">
        <v>2</v>
      </c>
      <c r="I162" s="153">
        <v>6</v>
      </c>
      <c r="J162" s="153">
        <v>6</v>
      </c>
      <c r="K162" s="153">
        <v>6</v>
      </c>
      <c r="L162" s="153">
        <v>7</v>
      </c>
      <c r="M162" s="153">
        <v>4</v>
      </c>
      <c r="N162" s="153">
        <v>4</v>
      </c>
      <c r="O162" s="153">
        <v>8</v>
      </c>
      <c r="P162" s="153">
        <v>4</v>
      </c>
      <c r="Q162" s="153">
        <v>5</v>
      </c>
      <c r="R162" s="153">
        <v>3</v>
      </c>
      <c r="S162" s="153">
        <v>4</v>
      </c>
      <c r="T162" s="153">
        <v>5</v>
      </c>
      <c r="U162" s="153">
        <v>7</v>
      </c>
      <c r="V162" s="177"/>
      <c r="AC162" s="117"/>
      <c r="AD162" s="118"/>
    </row>
    <row r="163" spans="1:30" x14ac:dyDescent="0.35">
      <c r="A163" s="103" t="s">
        <v>162</v>
      </c>
      <c r="B163" s="153">
        <v>0</v>
      </c>
      <c r="C163" s="153">
        <v>1</v>
      </c>
      <c r="D163" s="153">
        <v>4</v>
      </c>
      <c r="E163" s="153">
        <v>3</v>
      </c>
      <c r="F163" s="153">
        <v>2</v>
      </c>
      <c r="G163" s="153">
        <v>1</v>
      </c>
      <c r="H163" s="153">
        <v>2</v>
      </c>
      <c r="I163" s="153">
        <v>3</v>
      </c>
      <c r="J163" s="153">
        <v>0</v>
      </c>
      <c r="K163" s="153">
        <v>2</v>
      </c>
      <c r="L163" s="153">
        <v>2</v>
      </c>
      <c r="M163" s="153">
        <v>0</v>
      </c>
      <c r="N163" s="153">
        <v>1</v>
      </c>
      <c r="O163" s="153">
        <v>2</v>
      </c>
      <c r="P163" s="153">
        <v>0</v>
      </c>
      <c r="Q163" s="153">
        <v>6</v>
      </c>
      <c r="R163" s="153">
        <v>7</v>
      </c>
      <c r="S163" s="153">
        <v>8</v>
      </c>
      <c r="T163" s="153">
        <v>4</v>
      </c>
      <c r="U163" s="153">
        <v>5</v>
      </c>
      <c r="V163" s="177"/>
      <c r="AC163" s="117"/>
      <c r="AD163" s="118"/>
    </row>
    <row r="164" spans="1:30" x14ac:dyDescent="0.35">
      <c r="A164" s="103" t="s">
        <v>81</v>
      </c>
      <c r="B164" s="153">
        <v>2</v>
      </c>
      <c r="C164" s="153">
        <v>1</v>
      </c>
      <c r="D164" s="153">
        <v>3</v>
      </c>
      <c r="E164" s="153">
        <v>2</v>
      </c>
      <c r="F164" s="153">
        <v>1</v>
      </c>
      <c r="G164" s="153">
        <v>1</v>
      </c>
      <c r="H164" s="153">
        <v>1</v>
      </c>
      <c r="I164" s="153">
        <v>3</v>
      </c>
      <c r="J164" s="153">
        <v>3</v>
      </c>
      <c r="K164" s="153">
        <v>2</v>
      </c>
      <c r="L164" s="153">
        <v>2</v>
      </c>
      <c r="M164" s="153">
        <v>0</v>
      </c>
      <c r="N164" s="153">
        <v>7</v>
      </c>
      <c r="O164" s="153">
        <v>6</v>
      </c>
      <c r="P164" s="153">
        <v>5</v>
      </c>
      <c r="Q164" s="153">
        <v>4</v>
      </c>
      <c r="R164" s="153">
        <v>6</v>
      </c>
      <c r="S164" s="153">
        <v>2</v>
      </c>
      <c r="T164" s="153">
        <v>5</v>
      </c>
      <c r="U164" s="153">
        <v>1</v>
      </c>
      <c r="V164" s="177"/>
      <c r="AC164" s="117"/>
      <c r="AD164" s="118"/>
    </row>
    <row r="165" spans="1:30" x14ac:dyDescent="0.35">
      <c r="A165" s="103" t="s">
        <v>185</v>
      </c>
      <c r="B165" s="153">
        <v>5</v>
      </c>
      <c r="C165" s="153">
        <v>1</v>
      </c>
      <c r="D165" s="153">
        <v>2</v>
      </c>
      <c r="E165" s="153">
        <v>8</v>
      </c>
      <c r="F165" s="153">
        <v>5</v>
      </c>
      <c r="G165" s="153">
        <v>5</v>
      </c>
      <c r="H165" s="153">
        <v>7</v>
      </c>
      <c r="I165" s="153">
        <v>7</v>
      </c>
      <c r="J165" s="153">
        <v>7</v>
      </c>
      <c r="K165" s="153">
        <v>6</v>
      </c>
      <c r="L165" s="153">
        <v>1</v>
      </c>
      <c r="M165" s="153">
        <v>1</v>
      </c>
      <c r="N165" s="153">
        <v>2</v>
      </c>
      <c r="O165" s="153">
        <v>4</v>
      </c>
      <c r="P165" s="153">
        <v>5</v>
      </c>
      <c r="Q165" s="153">
        <v>3</v>
      </c>
      <c r="R165" s="153">
        <v>1</v>
      </c>
      <c r="S165" s="153">
        <v>5</v>
      </c>
      <c r="T165" s="153">
        <v>3</v>
      </c>
      <c r="U165" s="153">
        <v>1</v>
      </c>
      <c r="V165" s="177"/>
      <c r="AC165" s="117"/>
      <c r="AD165" s="118"/>
    </row>
    <row r="166" spans="1:30" x14ac:dyDescent="0.35">
      <c r="A166" s="103" t="s">
        <v>50</v>
      </c>
      <c r="B166" s="153">
        <v>0</v>
      </c>
      <c r="C166" s="153">
        <v>1</v>
      </c>
      <c r="D166" s="153">
        <v>2</v>
      </c>
      <c r="E166" s="153">
        <v>1</v>
      </c>
      <c r="F166" s="153">
        <v>5</v>
      </c>
      <c r="G166" s="153">
        <v>1</v>
      </c>
      <c r="H166" s="153">
        <v>2</v>
      </c>
      <c r="I166" s="153">
        <v>0</v>
      </c>
      <c r="J166" s="153">
        <v>1</v>
      </c>
      <c r="K166" s="153">
        <v>4</v>
      </c>
      <c r="L166" s="153">
        <v>3</v>
      </c>
      <c r="M166" s="153">
        <v>3</v>
      </c>
      <c r="N166" s="153">
        <v>2</v>
      </c>
      <c r="O166" s="153">
        <v>3</v>
      </c>
      <c r="P166" s="153">
        <v>1</v>
      </c>
      <c r="Q166" s="153">
        <v>5</v>
      </c>
      <c r="R166" s="153">
        <v>11</v>
      </c>
      <c r="S166" s="153">
        <v>7</v>
      </c>
      <c r="T166" s="153">
        <v>9</v>
      </c>
      <c r="U166" s="153">
        <v>5</v>
      </c>
      <c r="V166" s="177"/>
      <c r="AC166" s="117"/>
      <c r="AD166" s="118"/>
    </row>
    <row r="167" spans="1:30" ht="12.75" customHeight="1" x14ac:dyDescent="0.35">
      <c r="A167" s="103" t="s">
        <v>146</v>
      </c>
      <c r="B167" s="153">
        <v>0</v>
      </c>
      <c r="C167" s="153">
        <v>1</v>
      </c>
      <c r="D167" s="153">
        <v>1</v>
      </c>
      <c r="E167" s="153">
        <v>4</v>
      </c>
      <c r="F167" s="153">
        <v>0</v>
      </c>
      <c r="G167" s="153">
        <v>0</v>
      </c>
      <c r="H167" s="153">
        <v>3</v>
      </c>
      <c r="I167" s="153">
        <v>2</v>
      </c>
      <c r="J167" s="153">
        <v>0</v>
      </c>
      <c r="K167" s="153">
        <v>0</v>
      </c>
      <c r="L167" s="153">
        <v>0</v>
      </c>
      <c r="M167" s="153">
        <v>1</v>
      </c>
      <c r="N167" s="153">
        <v>0</v>
      </c>
      <c r="O167" s="153">
        <v>1</v>
      </c>
      <c r="P167" s="153">
        <v>0</v>
      </c>
      <c r="Q167" s="153">
        <v>2</v>
      </c>
      <c r="R167" s="153">
        <v>2</v>
      </c>
      <c r="S167" s="153">
        <v>1</v>
      </c>
      <c r="T167" s="153">
        <v>1</v>
      </c>
      <c r="U167" s="153">
        <v>4</v>
      </c>
      <c r="V167" s="177"/>
      <c r="AC167" s="117"/>
      <c r="AD167" s="118"/>
    </row>
    <row r="168" spans="1:30" ht="12.75" customHeight="1" x14ac:dyDescent="0.35">
      <c r="A168" s="103" t="s">
        <v>37</v>
      </c>
      <c r="B168" s="153">
        <v>2</v>
      </c>
      <c r="C168" s="153">
        <v>1</v>
      </c>
      <c r="D168" s="153">
        <v>1</v>
      </c>
      <c r="E168" s="153">
        <v>2</v>
      </c>
      <c r="F168" s="153">
        <v>2</v>
      </c>
      <c r="G168" s="153">
        <v>1</v>
      </c>
      <c r="H168" s="153">
        <v>0</v>
      </c>
      <c r="I168" s="153">
        <v>1</v>
      </c>
      <c r="J168" s="153">
        <v>1</v>
      </c>
      <c r="K168" s="153">
        <v>0</v>
      </c>
      <c r="L168" s="153">
        <v>3</v>
      </c>
      <c r="M168" s="153">
        <v>3</v>
      </c>
      <c r="N168" s="153">
        <v>3</v>
      </c>
      <c r="O168" s="153">
        <v>1</v>
      </c>
      <c r="P168" s="153">
        <v>2</v>
      </c>
      <c r="Q168" s="153">
        <v>1</v>
      </c>
      <c r="R168" s="153">
        <v>4</v>
      </c>
      <c r="S168" s="153">
        <v>2</v>
      </c>
      <c r="T168" s="153">
        <v>6</v>
      </c>
      <c r="U168" s="153">
        <v>7</v>
      </c>
      <c r="V168" s="177"/>
      <c r="AC168" s="117"/>
      <c r="AD168" s="118"/>
    </row>
    <row r="169" spans="1:30" ht="12.75" customHeight="1" x14ac:dyDescent="0.35">
      <c r="A169" s="103" t="s">
        <v>174</v>
      </c>
      <c r="B169" s="153">
        <v>2</v>
      </c>
      <c r="C169" s="153">
        <v>1</v>
      </c>
      <c r="D169" s="153">
        <v>1</v>
      </c>
      <c r="E169" s="153">
        <v>1</v>
      </c>
      <c r="F169" s="153">
        <v>1</v>
      </c>
      <c r="G169" s="153">
        <v>1</v>
      </c>
      <c r="H169" s="153">
        <v>2</v>
      </c>
      <c r="I169" s="153">
        <v>3</v>
      </c>
      <c r="J169" s="153">
        <v>0</v>
      </c>
      <c r="K169" s="153">
        <v>2</v>
      </c>
      <c r="L169" s="153">
        <v>1</v>
      </c>
      <c r="M169" s="153">
        <v>2</v>
      </c>
      <c r="N169" s="153">
        <v>4</v>
      </c>
      <c r="O169" s="153">
        <v>1</v>
      </c>
      <c r="P169" s="153">
        <v>0</v>
      </c>
      <c r="Q169" s="153">
        <v>2</v>
      </c>
      <c r="R169" s="153">
        <v>1</v>
      </c>
      <c r="S169" s="153">
        <v>1</v>
      </c>
      <c r="T169" s="153">
        <v>1</v>
      </c>
      <c r="U169" s="153">
        <v>7</v>
      </c>
      <c r="V169" s="177"/>
      <c r="AC169" s="117"/>
      <c r="AD169" s="118"/>
    </row>
    <row r="170" spans="1:30" ht="12.75" customHeight="1" x14ac:dyDescent="0.35">
      <c r="A170" s="103" t="s">
        <v>87</v>
      </c>
      <c r="B170" s="153">
        <v>1</v>
      </c>
      <c r="C170" s="153">
        <v>1</v>
      </c>
      <c r="D170" s="153">
        <v>1</v>
      </c>
      <c r="E170" s="153">
        <v>1</v>
      </c>
      <c r="F170" s="153">
        <v>1</v>
      </c>
      <c r="G170" s="153">
        <v>1</v>
      </c>
      <c r="H170" s="153">
        <v>1</v>
      </c>
      <c r="I170" s="153">
        <v>1</v>
      </c>
      <c r="J170" s="153">
        <v>2</v>
      </c>
      <c r="K170" s="153">
        <v>0</v>
      </c>
      <c r="L170" s="153">
        <v>2</v>
      </c>
      <c r="M170" s="153">
        <v>0</v>
      </c>
      <c r="N170" s="153">
        <v>5</v>
      </c>
      <c r="O170" s="153">
        <v>5</v>
      </c>
      <c r="P170" s="153">
        <v>1</v>
      </c>
      <c r="Q170" s="153">
        <v>2</v>
      </c>
      <c r="R170" s="153">
        <v>1</v>
      </c>
      <c r="S170" s="153">
        <v>3</v>
      </c>
      <c r="T170" s="153">
        <v>3</v>
      </c>
      <c r="U170" s="153">
        <v>4</v>
      </c>
      <c r="V170" s="177"/>
      <c r="AC170" s="117"/>
      <c r="AD170" s="118"/>
    </row>
    <row r="171" spans="1:30" ht="12.75" customHeight="1" x14ac:dyDescent="0.35">
      <c r="A171" s="103" t="s">
        <v>114</v>
      </c>
      <c r="B171" s="153">
        <v>0</v>
      </c>
      <c r="C171" s="153">
        <v>1</v>
      </c>
      <c r="D171" s="153">
        <v>1</v>
      </c>
      <c r="E171" s="153">
        <v>1</v>
      </c>
      <c r="F171" s="153">
        <v>0</v>
      </c>
      <c r="G171" s="153">
        <v>0</v>
      </c>
      <c r="H171" s="153">
        <v>1</v>
      </c>
      <c r="I171" s="153">
        <v>0</v>
      </c>
      <c r="J171" s="153">
        <v>1</v>
      </c>
      <c r="K171" s="153">
        <v>0</v>
      </c>
      <c r="L171" s="153">
        <v>4</v>
      </c>
      <c r="M171" s="153">
        <v>4</v>
      </c>
      <c r="N171" s="153">
        <v>12</v>
      </c>
      <c r="O171" s="153">
        <v>16</v>
      </c>
      <c r="P171" s="153">
        <v>10</v>
      </c>
      <c r="Q171" s="153">
        <v>9</v>
      </c>
      <c r="R171" s="153">
        <v>16</v>
      </c>
      <c r="S171" s="153">
        <v>16</v>
      </c>
      <c r="T171" s="153">
        <v>19</v>
      </c>
      <c r="U171" s="153">
        <v>20</v>
      </c>
      <c r="V171" s="177"/>
      <c r="AC171" s="117"/>
      <c r="AD171" s="118"/>
    </row>
    <row r="172" spans="1:30" ht="12.75" customHeight="1" x14ac:dyDescent="0.35">
      <c r="A172" s="103" t="s">
        <v>67</v>
      </c>
      <c r="B172" s="153">
        <v>0</v>
      </c>
      <c r="C172" s="153">
        <v>1</v>
      </c>
      <c r="D172" s="153">
        <v>1</v>
      </c>
      <c r="E172" s="153">
        <v>0</v>
      </c>
      <c r="F172" s="153">
        <v>0</v>
      </c>
      <c r="G172" s="153">
        <v>0</v>
      </c>
      <c r="H172" s="153">
        <v>1</v>
      </c>
      <c r="I172" s="153">
        <v>0</v>
      </c>
      <c r="J172" s="153">
        <v>0</v>
      </c>
      <c r="K172" s="153">
        <v>1</v>
      </c>
      <c r="L172" s="153">
        <v>1</v>
      </c>
      <c r="M172" s="153">
        <v>0</v>
      </c>
      <c r="N172" s="153">
        <v>0</v>
      </c>
      <c r="O172" s="153">
        <v>3</v>
      </c>
      <c r="P172" s="153">
        <v>1</v>
      </c>
      <c r="Q172" s="153">
        <v>1</v>
      </c>
      <c r="R172" s="153">
        <v>1</v>
      </c>
      <c r="S172" s="153">
        <v>1</v>
      </c>
      <c r="T172" s="153">
        <v>1</v>
      </c>
      <c r="U172" s="153">
        <v>0</v>
      </c>
      <c r="V172" s="177"/>
      <c r="AC172" s="117"/>
      <c r="AD172" s="118"/>
    </row>
    <row r="173" spans="1:30" ht="12.75" customHeight="1" x14ac:dyDescent="0.35">
      <c r="A173" s="103" t="s">
        <v>78</v>
      </c>
      <c r="B173" s="153">
        <v>0</v>
      </c>
      <c r="C173" s="153">
        <v>1</v>
      </c>
      <c r="D173" s="153">
        <v>1</v>
      </c>
      <c r="E173" s="153">
        <v>0</v>
      </c>
      <c r="F173" s="153">
        <v>0</v>
      </c>
      <c r="G173" s="153">
        <v>0</v>
      </c>
      <c r="H173" s="153">
        <v>0</v>
      </c>
      <c r="I173" s="153">
        <v>0</v>
      </c>
      <c r="J173" s="153">
        <v>0</v>
      </c>
      <c r="K173" s="153">
        <v>1</v>
      </c>
      <c r="L173" s="153">
        <v>0</v>
      </c>
      <c r="M173" s="153">
        <v>1</v>
      </c>
      <c r="N173" s="153">
        <v>0</v>
      </c>
      <c r="O173" s="153">
        <v>1</v>
      </c>
      <c r="P173" s="153">
        <v>1</v>
      </c>
      <c r="Q173" s="153">
        <v>1</v>
      </c>
      <c r="R173" s="153">
        <v>0</v>
      </c>
      <c r="S173" s="153">
        <v>2</v>
      </c>
      <c r="T173" s="153">
        <v>0</v>
      </c>
      <c r="U173" s="153">
        <v>0</v>
      </c>
      <c r="V173" s="177"/>
      <c r="AC173" s="117"/>
      <c r="AD173" s="118"/>
    </row>
    <row r="174" spans="1:30" ht="12.75" customHeight="1" x14ac:dyDescent="0.35">
      <c r="A174" s="15" t="s">
        <v>253</v>
      </c>
      <c r="B174" s="153">
        <v>0</v>
      </c>
      <c r="C174" s="153">
        <v>1</v>
      </c>
      <c r="D174" s="153">
        <v>0</v>
      </c>
      <c r="E174" s="153">
        <v>2</v>
      </c>
      <c r="F174" s="153">
        <v>1</v>
      </c>
      <c r="G174" s="153">
        <v>0</v>
      </c>
      <c r="H174" s="153">
        <v>2</v>
      </c>
      <c r="I174" s="153">
        <v>2</v>
      </c>
      <c r="J174" s="153">
        <v>1</v>
      </c>
      <c r="K174" s="153">
        <v>1</v>
      </c>
      <c r="L174" s="153">
        <v>1</v>
      </c>
      <c r="M174" s="153">
        <v>1</v>
      </c>
      <c r="N174" s="153">
        <v>0</v>
      </c>
      <c r="O174" s="153">
        <v>2</v>
      </c>
      <c r="P174" s="153">
        <v>0</v>
      </c>
      <c r="Q174" s="153">
        <v>1</v>
      </c>
      <c r="R174" s="153">
        <v>0</v>
      </c>
      <c r="S174" s="153">
        <v>1</v>
      </c>
      <c r="T174" s="153">
        <v>1</v>
      </c>
      <c r="U174" s="153">
        <v>0</v>
      </c>
      <c r="V174" s="177"/>
      <c r="AC174" s="117"/>
      <c r="AD174" s="118"/>
    </row>
    <row r="175" spans="1:30" ht="12.75" customHeight="1" x14ac:dyDescent="0.35">
      <c r="A175" s="103" t="s">
        <v>93</v>
      </c>
      <c r="B175" s="153">
        <v>0</v>
      </c>
      <c r="C175" s="153">
        <v>1</v>
      </c>
      <c r="D175" s="153">
        <v>0</v>
      </c>
      <c r="E175" s="153">
        <v>0</v>
      </c>
      <c r="F175" s="153">
        <v>1</v>
      </c>
      <c r="G175" s="153">
        <v>0</v>
      </c>
      <c r="H175" s="153">
        <v>0</v>
      </c>
      <c r="I175" s="153">
        <v>0</v>
      </c>
      <c r="J175" s="153">
        <v>0</v>
      </c>
      <c r="K175" s="153">
        <v>3</v>
      </c>
      <c r="L175" s="153">
        <v>4</v>
      </c>
      <c r="M175" s="153">
        <v>2</v>
      </c>
      <c r="N175" s="153">
        <v>4</v>
      </c>
      <c r="O175" s="153">
        <v>6</v>
      </c>
      <c r="P175" s="153">
        <v>0</v>
      </c>
      <c r="Q175" s="153">
        <v>1</v>
      </c>
      <c r="R175" s="153">
        <v>0</v>
      </c>
      <c r="S175" s="153">
        <v>1</v>
      </c>
      <c r="T175" s="153">
        <v>3</v>
      </c>
      <c r="U175" s="153">
        <v>1</v>
      </c>
      <c r="V175" s="177"/>
      <c r="AC175" s="117"/>
      <c r="AD175" s="118"/>
    </row>
    <row r="176" spans="1:30" ht="12.75" customHeight="1" x14ac:dyDescent="0.35">
      <c r="A176" s="103" t="s">
        <v>72</v>
      </c>
      <c r="B176" s="153">
        <v>0</v>
      </c>
      <c r="C176" s="153">
        <v>1</v>
      </c>
      <c r="D176" s="153">
        <v>0</v>
      </c>
      <c r="E176" s="153">
        <v>0</v>
      </c>
      <c r="F176" s="153">
        <v>0</v>
      </c>
      <c r="G176" s="153">
        <v>2</v>
      </c>
      <c r="H176" s="153">
        <v>2</v>
      </c>
      <c r="I176" s="153">
        <v>1</v>
      </c>
      <c r="J176" s="153">
        <v>2</v>
      </c>
      <c r="K176" s="153">
        <v>1</v>
      </c>
      <c r="L176" s="153">
        <v>4</v>
      </c>
      <c r="M176" s="153">
        <v>1</v>
      </c>
      <c r="N176" s="153">
        <v>1</v>
      </c>
      <c r="O176" s="153">
        <v>1</v>
      </c>
      <c r="P176" s="153">
        <v>2</v>
      </c>
      <c r="Q176" s="153">
        <v>2</v>
      </c>
      <c r="R176" s="153">
        <v>1</v>
      </c>
      <c r="S176" s="153">
        <v>4</v>
      </c>
      <c r="T176" s="153">
        <v>2</v>
      </c>
      <c r="U176" s="153">
        <v>0</v>
      </c>
      <c r="V176" s="177"/>
      <c r="AC176" s="117"/>
      <c r="AD176" s="118"/>
    </row>
    <row r="177" spans="1:30" ht="12.75" customHeight="1" x14ac:dyDescent="0.35">
      <c r="A177" s="103" t="s">
        <v>80</v>
      </c>
      <c r="B177" s="153">
        <v>0</v>
      </c>
      <c r="C177" s="153">
        <v>1</v>
      </c>
      <c r="D177" s="153">
        <v>0</v>
      </c>
      <c r="E177" s="153">
        <v>0</v>
      </c>
      <c r="F177" s="153">
        <v>0</v>
      </c>
      <c r="G177" s="153">
        <v>0</v>
      </c>
      <c r="H177" s="153">
        <v>1</v>
      </c>
      <c r="I177" s="153">
        <v>1</v>
      </c>
      <c r="J177" s="153">
        <v>0</v>
      </c>
      <c r="K177" s="153">
        <v>1</v>
      </c>
      <c r="L177" s="153">
        <v>2</v>
      </c>
      <c r="M177" s="153">
        <v>0</v>
      </c>
      <c r="N177" s="153">
        <v>0</v>
      </c>
      <c r="O177" s="153">
        <v>1</v>
      </c>
      <c r="P177" s="153">
        <v>1</v>
      </c>
      <c r="Q177" s="153">
        <v>0</v>
      </c>
      <c r="R177" s="153">
        <v>1</v>
      </c>
      <c r="S177" s="153">
        <v>1</v>
      </c>
      <c r="T177" s="153">
        <v>0</v>
      </c>
      <c r="U177" s="153">
        <v>0</v>
      </c>
      <c r="V177" s="177"/>
      <c r="AC177" s="117"/>
      <c r="AD177" s="118"/>
    </row>
    <row r="178" spans="1:30" ht="12.75" customHeight="1" x14ac:dyDescent="0.35">
      <c r="A178" s="103" t="s">
        <v>40</v>
      </c>
      <c r="B178" s="153">
        <v>0</v>
      </c>
      <c r="C178" s="153">
        <v>1</v>
      </c>
      <c r="D178" s="153">
        <v>0</v>
      </c>
      <c r="E178" s="153">
        <v>0</v>
      </c>
      <c r="F178" s="153">
        <v>0</v>
      </c>
      <c r="G178" s="153">
        <v>0</v>
      </c>
      <c r="H178" s="153">
        <v>0</v>
      </c>
      <c r="I178" s="153">
        <v>0</v>
      </c>
      <c r="J178" s="153">
        <v>0</v>
      </c>
      <c r="K178" s="153">
        <v>1</v>
      </c>
      <c r="L178" s="153">
        <v>1</v>
      </c>
      <c r="M178" s="153">
        <v>0</v>
      </c>
      <c r="N178" s="153">
        <v>0</v>
      </c>
      <c r="O178" s="153">
        <v>1</v>
      </c>
      <c r="P178" s="153">
        <v>2</v>
      </c>
      <c r="Q178" s="153">
        <v>0</v>
      </c>
      <c r="R178" s="153">
        <v>1</v>
      </c>
      <c r="S178" s="153">
        <v>1</v>
      </c>
      <c r="T178" s="153">
        <v>2</v>
      </c>
      <c r="U178" s="153">
        <v>0</v>
      </c>
      <c r="V178" s="177"/>
      <c r="AC178" s="117"/>
      <c r="AD178" s="118"/>
    </row>
    <row r="179" spans="1:30" x14ac:dyDescent="0.35">
      <c r="A179" s="103" t="s">
        <v>70</v>
      </c>
      <c r="B179" s="153">
        <v>0</v>
      </c>
      <c r="C179" s="153">
        <v>1</v>
      </c>
      <c r="D179" s="153">
        <v>0</v>
      </c>
      <c r="E179" s="153">
        <v>0</v>
      </c>
      <c r="F179" s="153">
        <v>0</v>
      </c>
      <c r="G179" s="153">
        <v>0</v>
      </c>
      <c r="H179" s="153">
        <v>0</v>
      </c>
      <c r="I179" s="153">
        <v>0</v>
      </c>
      <c r="J179" s="153">
        <v>0</v>
      </c>
      <c r="K179" s="153">
        <v>0</v>
      </c>
      <c r="L179" s="153">
        <v>0</v>
      </c>
      <c r="M179" s="153">
        <v>1</v>
      </c>
      <c r="N179" s="153">
        <v>1</v>
      </c>
      <c r="O179" s="153">
        <v>0</v>
      </c>
      <c r="P179" s="153">
        <v>0</v>
      </c>
      <c r="Q179" s="153">
        <v>0</v>
      </c>
      <c r="R179" s="153">
        <v>0</v>
      </c>
      <c r="S179" s="153">
        <v>1</v>
      </c>
      <c r="T179" s="153">
        <v>0</v>
      </c>
      <c r="U179" s="153">
        <v>0</v>
      </c>
      <c r="V179" s="177"/>
      <c r="AC179" s="117"/>
      <c r="AD179" s="118"/>
    </row>
    <row r="180" spans="1:30" x14ac:dyDescent="0.35">
      <c r="A180" s="15" t="s">
        <v>297</v>
      </c>
      <c r="B180" s="153">
        <v>0</v>
      </c>
      <c r="C180" s="153">
        <v>1</v>
      </c>
      <c r="D180" s="153">
        <v>0</v>
      </c>
      <c r="E180" s="153">
        <v>0</v>
      </c>
      <c r="F180" s="153">
        <v>0</v>
      </c>
      <c r="G180" s="153">
        <v>0</v>
      </c>
      <c r="H180" s="153">
        <v>0</v>
      </c>
      <c r="I180" s="153">
        <v>0</v>
      </c>
      <c r="J180" s="153">
        <v>0</v>
      </c>
      <c r="K180" s="153">
        <v>0</v>
      </c>
      <c r="L180" s="153">
        <v>0</v>
      </c>
      <c r="M180" s="153">
        <v>0</v>
      </c>
      <c r="N180" s="153">
        <v>0</v>
      </c>
      <c r="O180" s="153">
        <v>0</v>
      </c>
      <c r="P180" s="153">
        <v>0</v>
      </c>
      <c r="Q180" s="153">
        <v>0</v>
      </c>
      <c r="R180" s="153">
        <v>0</v>
      </c>
      <c r="S180" s="153">
        <v>0</v>
      </c>
      <c r="T180" s="153">
        <v>0</v>
      </c>
      <c r="U180" s="153">
        <v>0</v>
      </c>
      <c r="V180" s="5" t="s">
        <v>286</v>
      </c>
      <c r="AC180" s="117"/>
      <c r="AD180" s="118"/>
    </row>
    <row r="181" spans="1:30" ht="12.75" customHeight="1" x14ac:dyDescent="0.35">
      <c r="A181" s="15" t="s">
        <v>298</v>
      </c>
      <c r="B181" s="153">
        <v>0</v>
      </c>
      <c r="C181" s="153">
        <v>1</v>
      </c>
      <c r="D181" s="153">
        <v>0</v>
      </c>
      <c r="E181" s="153">
        <v>0</v>
      </c>
      <c r="F181" s="153">
        <v>0</v>
      </c>
      <c r="G181" s="153">
        <v>0</v>
      </c>
      <c r="H181" s="153">
        <v>0</v>
      </c>
      <c r="I181" s="153">
        <v>0</v>
      </c>
      <c r="J181" s="153">
        <v>0</v>
      </c>
      <c r="K181" s="153">
        <v>0</v>
      </c>
      <c r="L181" s="153">
        <v>0</v>
      </c>
      <c r="M181" s="153">
        <v>0</v>
      </c>
      <c r="N181" s="153">
        <v>0</v>
      </c>
      <c r="O181" s="153">
        <v>0</v>
      </c>
      <c r="P181" s="153">
        <v>0</v>
      </c>
      <c r="Q181" s="153">
        <v>0</v>
      </c>
      <c r="R181" s="153">
        <v>0</v>
      </c>
      <c r="S181" s="153">
        <v>0</v>
      </c>
      <c r="T181" s="153">
        <v>0</v>
      </c>
      <c r="U181" s="153">
        <v>0</v>
      </c>
      <c r="V181" s="5" t="s">
        <v>286</v>
      </c>
      <c r="AC181" s="117"/>
      <c r="AD181" s="118"/>
    </row>
    <row r="182" spans="1:30" ht="12.75" customHeight="1" x14ac:dyDescent="0.35">
      <c r="A182" s="103" t="s">
        <v>300</v>
      </c>
      <c r="B182" s="153">
        <v>2</v>
      </c>
      <c r="C182" s="153">
        <v>1</v>
      </c>
      <c r="D182" s="153">
        <v>0</v>
      </c>
      <c r="E182" s="153">
        <v>0</v>
      </c>
      <c r="F182" s="153">
        <v>0</v>
      </c>
      <c r="G182" s="153">
        <v>0</v>
      </c>
      <c r="H182" s="153">
        <v>0</v>
      </c>
      <c r="I182" s="153">
        <v>0</v>
      </c>
      <c r="J182" s="153">
        <v>0</v>
      </c>
      <c r="K182" s="153">
        <v>0</v>
      </c>
      <c r="L182" s="153">
        <v>0</v>
      </c>
      <c r="M182" s="153">
        <v>0</v>
      </c>
      <c r="N182" s="153">
        <v>0</v>
      </c>
      <c r="O182" s="153">
        <v>0</v>
      </c>
      <c r="P182" s="153">
        <v>0</v>
      </c>
      <c r="Q182" s="153">
        <v>0</v>
      </c>
      <c r="R182" s="153">
        <v>0</v>
      </c>
      <c r="S182" s="153">
        <v>0</v>
      </c>
      <c r="T182" s="153">
        <v>0</v>
      </c>
      <c r="U182" s="153">
        <v>0</v>
      </c>
      <c r="V182" s="5" t="s">
        <v>286</v>
      </c>
      <c r="AC182" s="117"/>
      <c r="AD182" s="118"/>
    </row>
    <row r="183" spans="1:30" x14ac:dyDescent="0.35">
      <c r="A183" s="15" t="s">
        <v>282</v>
      </c>
      <c r="B183" s="153">
        <v>0</v>
      </c>
      <c r="C183" s="153">
        <v>0</v>
      </c>
      <c r="D183" s="153">
        <v>8</v>
      </c>
      <c r="E183" s="153">
        <v>0</v>
      </c>
      <c r="F183" s="153">
        <v>0</v>
      </c>
      <c r="G183" s="153">
        <v>0</v>
      </c>
      <c r="H183" s="153">
        <v>0</v>
      </c>
      <c r="I183" s="153">
        <v>0</v>
      </c>
      <c r="J183" s="153">
        <v>0</v>
      </c>
      <c r="K183" s="153">
        <v>0</v>
      </c>
      <c r="L183" s="153">
        <v>0</v>
      </c>
      <c r="M183" s="153">
        <v>0</v>
      </c>
      <c r="N183" s="153">
        <v>0</v>
      </c>
      <c r="O183" s="153">
        <v>0</v>
      </c>
      <c r="P183" s="153">
        <v>0</v>
      </c>
      <c r="Q183" s="153">
        <v>0</v>
      </c>
      <c r="R183" s="153">
        <v>0</v>
      </c>
      <c r="S183" s="153">
        <v>0</v>
      </c>
      <c r="T183" s="153">
        <v>0</v>
      </c>
      <c r="U183" s="153">
        <v>0</v>
      </c>
      <c r="V183" s="15"/>
      <c r="AC183" s="117"/>
      <c r="AD183" s="118"/>
    </row>
    <row r="184" spans="1:30" ht="12.75" customHeight="1" x14ac:dyDescent="0.35">
      <c r="A184" s="103" t="s">
        <v>149</v>
      </c>
      <c r="B184" s="153">
        <v>0</v>
      </c>
      <c r="C184" s="153">
        <v>0</v>
      </c>
      <c r="D184" s="153">
        <v>3</v>
      </c>
      <c r="E184" s="153">
        <v>4</v>
      </c>
      <c r="F184" s="153">
        <v>3</v>
      </c>
      <c r="G184" s="153">
        <v>2</v>
      </c>
      <c r="H184" s="153">
        <v>1</v>
      </c>
      <c r="I184" s="153">
        <v>2</v>
      </c>
      <c r="J184" s="153">
        <v>3</v>
      </c>
      <c r="K184" s="153">
        <v>1</v>
      </c>
      <c r="L184" s="153">
        <v>3</v>
      </c>
      <c r="M184" s="153">
        <v>0</v>
      </c>
      <c r="N184" s="153">
        <v>1</v>
      </c>
      <c r="O184" s="153">
        <v>3</v>
      </c>
      <c r="P184" s="153">
        <v>2</v>
      </c>
      <c r="Q184" s="153">
        <v>1</v>
      </c>
      <c r="R184" s="153">
        <v>2</v>
      </c>
      <c r="S184" s="153">
        <v>2</v>
      </c>
      <c r="T184" s="153">
        <v>6</v>
      </c>
      <c r="U184" s="153">
        <v>2</v>
      </c>
      <c r="V184" s="177" t="s">
        <v>299</v>
      </c>
      <c r="AC184" s="117"/>
      <c r="AD184" s="118"/>
    </row>
    <row r="185" spans="1:30" x14ac:dyDescent="0.35">
      <c r="A185" s="103" t="s">
        <v>255</v>
      </c>
      <c r="B185" s="153">
        <v>0</v>
      </c>
      <c r="C185" s="153">
        <v>0</v>
      </c>
      <c r="D185" s="153">
        <v>3</v>
      </c>
      <c r="E185" s="153">
        <v>2</v>
      </c>
      <c r="F185" s="153">
        <v>1</v>
      </c>
      <c r="G185" s="153">
        <v>2</v>
      </c>
      <c r="H185" s="153">
        <v>2</v>
      </c>
      <c r="I185" s="153">
        <v>2</v>
      </c>
      <c r="J185" s="153">
        <v>0</v>
      </c>
      <c r="K185" s="153">
        <v>4</v>
      </c>
      <c r="L185" s="153">
        <v>2</v>
      </c>
      <c r="M185" s="153">
        <v>3</v>
      </c>
      <c r="N185" s="153">
        <v>15</v>
      </c>
      <c r="O185" s="153">
        <v>15</v>
      </c>
      <c r="P185" s="153">
        <v>9</v>
      </c>
      <c r="Q185" s="153">
        <v>14</v>
      </c>
      <c r="R185" s="153">
        <v>2</v>
      </c>
      <c r="S185" s="153">
        <v>0</v>
      </c>
      <c r="T185" s="153">
        <v>7</v>
      </c>
      <c r="U185" s="153">
        <v>3</v>
      </c>
      <c r="V185" s="177"/>
      <c r="AC185" s="117"/>
      <c r="AD185" s="118"/>
    </row>
    <row r="186" spans="1:30" x14ac:dyDescent="0.35">
      <c r="A186" s="103" t="s">
        <v>68</v>
      </c>
      <c r="B186" s="153">
        <v>0</v>
      </c>
      <c r="C186" s="153">
        <v>0</v>
      </c>
      <c r="D186" s="153">
        <v>3</v>
      </c>
      <c r="E186" s="153">
        <v>0</v>
      </c>
      <c r="F186" s="153">
        <v>1</v>
      </c>
      <c r="G186" s="153">
        <v>1</v>
      </c>
      <c r="H186" s="153">
        <v>0</v>
      </c>
      <c r="I186" s="153">
        <v>1</v>
      </c>
      <c r="J186" s="153">
        <v>1</v>
      </c>
      <c r="K186" s="153">
        <v>0</v>
      </c>
      <c r="L186" s="153">
        <v>0</v>
      </c>
      <c r="M186" s="153">
        <v>2</v>
      </c>
      <c r="N186" s="153">
        <v>0</v>
      </c>
      <c r="O186" s="153">
        <v>0</v>
      </c>
      <c r="P186" s="153">
        <v>1</v>
      </c>
      <c r="Q186" s="153">
        <v>1</v>
      </c>
      <c r="R186" s="153">
        <v>1</v>
      </c>
      <c r="S186" s="153">
        <v>2</v>
      </c>
      <c r="T186" s="153">
        <v>3</v>
      </c>
      <c r="U186" s="153">
        <v>4</v>
      </c>
      <c r="V186" s="177"/>
      <c r="AC186" s="117"/>
      <c r="AD186" s="118"/>
    </row>
    <row r="187" spans="1:30" x14ac:dyDescent="0.35">
      <c r="A187" s="103" t="s">
        <v>92</v>
      </c>
      <c r="B187" s="153">
        <v>0</v>
      </c>
      <c r="C187" s="153">
        <v>0</v>
      </c>
      <c r="D187" s="153">
        <v>2</v>
      </c>
      <c r="E187" s="153">
        <v>2</v>
      </c>
      <c r="F187" s="153">
        <v>2</v>
      </c>
      <c r="G187" s="153">
        <v>1</v>
      </c>
      <c r="H187" s="153">
        <v>2</v>
      </c>
      <c r="I187" s="153">
        <v>0</v>
      </c>
      <c r="J187" s="153">
        <v>6</v>
      </c>
      <c r="K187" s="153">
        <v>2</v>
      </c>
      <c r="L187" s="153">
        <v>1</v>
      </c>
      <c r="M187" s="153">
        <v>2</v>
      </c>
      <c r="N187" s="153">
        <v>7</v>
      </c>
      <c r="O187" s="153">
        <v>8</v>
      </c>
      <c r="P187" s="153">
        <v>7</v>
      </c>
      <c r="Q187" s="153">
        <v>5</v>
      </c>
      <c r="R187" s="153">
        <v>2</v>
      </c>
      <c r="S187" s="153">
        <v>2</v>
      </c>
      <c r="T187" s="153">
        <v>5</v>
      </c>
      <c r="U187" s="153">
        <v>7</v>
      </c>
      <c r="V187" s="177" t="s">
        <v>299</v>
      </c>
      <c r="AC187" s="117"/>
      <c r="AD187" s="118"/>
    </row>
    <row r="188" spans="1:30" x14ac:dyDescent="0.35">
      <c r="A188" s="103" t="s">
        <v>53</v>
      </c>
      <c r="B188" s="153">
        <v>3</v>
      </c>
      <c r="C188" s="153">
        <v>0</v>
      </c>
      <c r="D188" s="153">
        <v>2</v>
      </c>
      <c r="E188" s="153">
        <v>0</v>
      </c>
      <c r="F188" s="153">
        <v>3</v>
      </c>
      <c r="G188" s="153">
        <v>5</v>
      </c>
      <c r="H188" s="153">
        <v>4</v>
      </c>
      <c r="I188" s="153">
        <v>0</v>
      </c>
      <c r="J188" s="153">
        <v>4</v>
      </c>
      <c r="K188" s="153">
        <v>11</v>
      </c>
      <c r="L188" s="153">
        <v>8</v>
      </c>
      <c r="M188" s="153">
        <v>7</v>
      </c>
      <c r="N188" s="153">
        <v>10</v>
      </c>
      <c r="O188" s="153">
        <v>11</v>
      </c>
      <c r="P188" s="153">
        <v>3</v>
      </c>
      <c r="Q188" s="153">
        <v>13</v>
      </c>
      <c r="R188" s="153">
        <v>19</v>
      </c>
      <c r="S188" s="153">
        <v>16</v>
      </c>
      <c r="T188" s="153">
        <v>10</v>
      </c>
      <c r="U188" s="153">
        <v>5</v>
      </c>
      <c r="V188" s="177"/>
      <c r="AC188" s="117"/>
      <c r="AD188" s="118"/>
    </row>
    <row r="189" spans="1:30" x14ac:dyDescent="0.35">
      <c r="A189" s="15" t="s">
        <v>254</v>
      </c>
      <c r="B189" s="153">
        <v>0</v>
      </c>
      <c r="C189" s="153">
        <v>0</v>
      </c>
      <c r="D189" s="153">
        <v>2</v>
      </c>
      <c r="E189" s="153">
        <v>0</v>
      </c>
      <c r="F189" s="153">
        <v>1</v>
      </c>
      <c r="G189" s="153">
        <v>2</v>
      </c>
      <c r="H189" s="153">
        <v>1</v>
      </c>
      <c r="I189" s="153">
        <v>1</v>
      </c>
      <c r="J189" s="153">
        <v>0</v>
      </c>
      <c r="K189" s="153">
        <v>3</v>
      </c>
      <c r="L189" s="153">
        <v>2</v>
      </c>
      <c r="M189" s="153">
        <v>1</v>
      </c>
      <c r="N189" s="153">
        <v>2</v>
      </c>
      <c r="O189" s="153">
        <v>1</v>
      </c>
      <c r="P189" s="153">
        <v>1</v>
      </c>
      <c r="Q189" s="153">
        <v>0</v>
      </c>
      <c r="R189" s="153">
        <v>1</v>
      </c>
      <c r="S189" s="153">
        <v>1</v>
      </c>
      <c r="T189" s="153">
        <v>1</v>
      </c>
      <c r="U189" s="153">
        <v>9</v>
      </c>
      <c r="V189" s="177"/>
      <c r="AC189" s="117"/>
      <c r="AD189" s="118"/>
    </row>
    <row r="190" spans="1:30" x14ac:dyDescent="0.35">
      <c r="A190" s="103" t="s">
        <v>75</v>
      </c>
      <c r="B190" s="153">
        <v>6</v>
      </c>
      <c r="C190" s="153">
        <v>0</v>
      </c>
      <c r="D190" s="153">
        <v>2</v>
      </c>
      <c r="E190" s="153">
        <v>0</v>
      </c>
      <c r="F190" s="153">
        <v>0</v>
      </c>
      <c r="G190" s="153">
        <v>0</v>
      </c>
      <c r="H190" s="153">
        <v>0</v>
      </c>
      <c r="I190" s="153">
        <v>0</v>
      </c>
      <c r="J190" s="153">
        <v>1</v>
      </c>
      <c r="K190" s="153">
        <v>1</v>
      </c>
      <c r="L190" s="153">
        <v>3</v>
      </c>
      <c r="M190" s="153">
        <v>1</v>
      </c>
      <c r="N190" s="153">
        <v>1</v>
      </c>
      <c r="O190" s="153">
        <v>2</v>
      </c>
      <c r="P190" s="153">
        <v>0</v>
      </c>
      <c r="Q190" s="153">
        <v>0</v>
      </c>
      <c r="R190" s="153">
        <v>0</v>
      </c>
      <c r="S190" s="153">
        <v>1</v>
      </c>
      <c r="T190" s="153">
        <v>1</v>
      </c>
      <c r="U190" s="153">
        <v>1</v>
      </c>
      <c r="V190" s="177"/>
      <c r="AC190" s="117"/>
      <c r="AD190" s="118"/>
    </row>
    <row r="191" spans="1:30" x14ac:dyDescent="0.35">
      <c r="A191" s="103" t="s">
        <v>84</v>
      </c>
      <c r="B191" s="153">
        <v>0</v>
      </c>
      <c r="C191" s="153">
        <v>0</v>
      </c>
      <c r="D191" s="153">
        <v>1</v>
      </c>
      <c r="E191" s="153">
        <v>3</v>
      </c>
      <c r="F191" s="153">
        <v>2</v>
      </c>
      <c r="G191" s="153">
        <v>1</v>
      </c>
      <c r="H191" s="153">
        <v>0</v>
      </c>
      <c r="I191" s="153">
        <v>3</v>
      </c>
      <c r="J191" s="153">
        <v>2</v>
      </c>
      <c r="K191" s="153">
        <v>3</v>
      </c>
      <c r="L191" s="153">
        <v>5</v>
      </c>
      <c r="M191" s="153">
        <v>1</v>
      </c>
      <c r="N191" s="153">
        <v>2</v>
      </c>
      <c r="O191" s="153">
        <v>0</v>
      </c>
      <c r="P191" s="153">
        <v>2</v>
      </c>
      <c r="Q191" s="153">
        <v>1</v>
      </c>
      <c r="R191" s="153">
        <v>1</v>
      </c>
      <c r="S191" s="153">
        <v>1</v>
      </c>
      <c r="T191" s="153">
        <v>6</v>
      </c>
      <c r="U191" s="153">
        <v>1</v>
      </c>
      <c r="V191" s="177"/>
      <c r="AC191" s="117"/>
      <c r="AD191" s="118"/>
    </row>
    <row r="192" spans="1:30" x14ac:dyDescent="0.35">
      <c r="A192" s="103" t="s">
        <v>102</v>
      </c>
      <c r="B192" s="153">
        <v>0</v>
      </c>
      <c r="C192" s="153">
        <v>0</v>
      </c>
      <c r="D192" s="153">
        <v>1</v>
      </c>
      <c r="E192" s="153">
        <v>2</v>
      </c>
      <c r="F192" s="153">
        <v>3</v>
      </c>
      <c r="G192" s="153">
        <v>2</v>
      </c>
      <c r="H192" s="153">
        <v>2</v>
      </c>
      <c r="I192" s="153">
        <v>1</v>
      </c>
      <c r="J192" s="153">
        <v>1</v>
      </c>
      <c r="K192" s="153">
        <v>0</v>
      </c>
      <c r="L192" s="153">
        <v>0</v>
      </c>
      <c r="M192" s="153">
        <v>4</v>
      </c>
      <c r="N192" s="153">
        <v>3</v>
      </c>
      <c r="O192" s="153">
        <v>8</v>
      </c>
      <c r="P192" s="153">
        <v>2</v>
      </c>
      <c r="Q192" s="153">
        <v>0</v>
      </c>
      <c r="R192" s="153">
        <v>3</v>
      </c>
      <c r="S192" s="153">
        <v>9</v>
      </c>
      <c r="T192" s="153">
        <v>7</v>
      </c>
      <c r="U192" s="153">
        <v>1</v>
      </c>
      <c r="V192" s="177"/>
      <c r="AC192" s="117"/>
      <c r="AD192" s="118"/>
    </row>
    <row r="193" spans="1:30" x14ac:dyDescent="0.35">
      <c r="A193" s="103" t="s">
        <v>63</v>
      </c>
      <c r="B193" s="153">
        <v>0</v>
      </c>
      <c r="C193" s="153">
        <v>0</v>
      </c>
      <c r="D193" s="153">
        <v>1</v>
      </c>
      <c r="E193" s="153">
        <v>1</v>
      </c>
      <c r="F193" s="153">
        <v>1</v>
      </c>
      <c r="G193" s="153">
        <v>0</v>
      </c>
      <c r="H193" s="153">
        <v>1</v>
      </c>
      <c r="I193" s="153">
        <v>4</v>
      </c>
      <c r="J193" s="153">
        <v>1</v>
      </c>
      <c r="K193" s="153">
        <v>1</v>
      </c>
      <c r="L193" s="153">
        <v>4</v>
      </c>
      <c r="M193" s="153">
        <v>2</v>
      </c>
      <c r="N193" s="153">
        <v>0</v>
      </c>
      <c r="O193" s="153">
        <v>3</v>
      </c>
      <c r="P193" s="153">
        <v>4</v>
      </c>
      <c r="Q193" s="153">
        <v>3</v>
      </c>
      <c r="R193" s="153">
        <v>1</v>
      </c>
      <c r="S193" s="153">
        <v>1</v>
      </c>
      <c r="T193" s="153">
        <v>1</v>
      </c>
      <c r="U193" s="153">
        <v>7</v>
      </c>
      <c r="V193" s="177"/>
    </row>
    <row r="194" spans="1:30" x14ac:dyDescent="0.35">
      <c r="A194" s="103" t="s">
        <v>156</v>
      </c>
      <c r="B194" s="153">
        <v>0</v>
      </c>
      <c r="C194" s="153">
        <v>0</v>
      </c>
      <c r="D194" s="153">
        <v>1</v>
      </c>
      <c r="E194" s="153">
        <v>1</v>
      </c>
      <c r="F194" s="153">
        <v>0</v>
      </c>
      <c r="G194" s="153">
        <v>1</v>
      </c>
      <c r="H194" s="153">
        <v>1</v>
      </c>
      <c r="I194" s="153">
        <v>1</v>
      </c>
      <c r="J194" s="153">
        <v>1</v>
      </c>
      <c r="K194" s="153">
        <v>0</v>
      </c>
      <c r="L194" s="153">
        <v>0</v>
      </c>
      <c r="M194" s="153">
        <v>1</v>
      </c>
      <c r="N194" s="153">
        <v>1</v>
      </c>
      <c r="O194" s="153">
        <v>1</v>
      </c>
      <c r="P194" s="153">
        <v>2</v>
      </c>
      <c r="Q194" s="153">
        <v>0</v>
      </c>
      <c r="R194" s="153">
        <v>1</v>
      </c>
      <c r="S194" s="153">
        <v>4</v>
      </c>
      <c r="T194" s="153">
        <v>2</v>
      </c>
      <c r="U194" s="153">
        <v>0</v>
      </c>
      <c r="V194" s="177"/>
    </row>
    <row r="195" spans="1:30" s="178" customFormat="1" x14ac:dyDescent="0.35">
      <c r="A195" s="103" t="s">
        <v>125</v>
      </c>
      <c r="B195" s="153">
        <v>0</v>
      </c>
      <c r="C195" s="153">
        <v>0</v>
      </c>
      <c r="D195" s="153">
        <v>1</v>
      </c>
      <c r="E195" s="153">
        <v>1</v>
      </c>
      <c r="F195" s="153">
        <v>0</v>
      </c>
      <c r="G195" s="153">
        <v>0</v>
      </c>
      <c r="H195" s="153">
        <v>0</v>
      </c>
      <c r="I195" s="153">
        <v>0</v>
      </c>
      <c r="J195" s="153">
        <v>0</v>
      </c>
      <c r="K195" s="153">
        <v>0</v>
      </c>
      <c r="L195" s="153">
        <v>0</v>
      </c>
      <c r="M195" s="153">
        <v>0</v>
      </c>
      <c r="N195" s="153">
        <v>0</v>
      </c>
      <c r="O195" s="153">
        <v>0</v>
      </c>
      <c r="P195" s="153">
        <v>0</v>
      </c>
      <c r="Q195" s="153">
        <v>0</v>
      </c>
      <c r="R195" s="153">
        <v>0</v>
      </c>
      <c r="S195" s="153">
        <v>1</v>
      </c>
      <c r="T195" s="153">
        <v>0</v>
      </c>
      <c r="U195" s="153">
        <v>2</v>
      </c>
      <c r="V195" s="177"/>
    </row>
    <row r="196" spans="1:30" s="178" customFormat="1" x14ac:dyDescent="0.35">
      <c r="A196" s="103" t="s">
        <v>148</v>
      </c>
      <c r="B196" s="153">
        <v>0</v>
      </c>
      <c r="C196" s="153">
        <v>0</v>
      </c>
      <c r="D196" s="153">
        <v>1</v>
      </c>
      <c r="E196" s="153">
        <v>0</v>
      </c>
      <c r="F196" s="153">
        <v>2</v>
      </c>
      <c r="G196" s="153">
        <v>0</v>
      </c>
      <c r="H196" s="153">
        <v>0</v>
      </c>
      <c r="I196" s="153">
        <v>0</v>
      </c>
      <c r="J196" s="153">
        <v>0</v>
      </c>
      <c r="K196" s="153">
        <v>1</v>
      </c>
      <c r="L196" s="153">
        <v>2</v>
      </c>
      <c r="M196" s="153">
        <v>0</v>
      </c>
      <c r="N196" s="153">
        <v>0</v>
      </c>
      <c r="O196" s="153">
        <v>0</v>
      </c>
      <c r="P196" s="153">
        <v>0</v>
      </c>
      <c r="Q196" s="153">
        <v>0</v>
      </c>
      <c r="R196" s="153">
        <v>1</v>
      </c>
      <c r="S196" s="153">
        <v>0</v>
      </c>
      <c r="T196" s="153">
        <v>0</v>
      </c>
      <c r="U196" s="153">
        <v>0</v>
      </c>
      <c r="V196" s="177"/>
    </row>
    <row r="197" spans="1:30" s="178" customFormat="1" x14ac:dyDescent="0.35">
      <c r="A197" s="103" t="s">
        <v>55</v>
      </c>
      <c r="B197" s="153">
        <v>0</v>
      </c>
      <c r="C197" s="153">
        <v>0</v>
      </c>
      <c r="D197" s="153">
        <v>1</v>
      </c>
      <c r="E197" s="153">
        <v>0</v>
      </c>
      <c r="F197" s="153">
        <v>1</v>
      </c>
      <c r="G197" s="153">
        <v>0</v>
      </c>
      <c r="H197" s="153">
        <v>2</v>
      </c>
      <c r="I197" s="153">
        <v>2</v>
      </c>
      <c r="J197" s="153">
        <v>0</v>
      </c>
      <c r="K197" s="153">
        <v>0</v>
      </c>
      <c r="L197" s="153">
        <v>0</v>
      </c>
      <c r="M197" s="153">
        <v>0</v>
      </c>
      <c r="N197" s="153">
        <v>0</v>
      </c>
      <c r="O197" s="153">
        <v>3</v>
      </c>
      <c r="P197" s="153">
        <v>3</v>
      </c>
      <c r="Q197" s="153">
        <v>1</v>
      </c>
      <c r="R197" s="153">
        <v>1</v>
      </c>
      <c r="S197" s="153">
        <v>0</v>
      </c>
      <c r="T197" s="153">
        <v>1</v>
      </c>
      <c r="U197" s="153">
        <v>2</v>
      </c>
      <c r="V197" s="177"/>
    </row>
    <row r="198" spans="1:30" x14ac:dyDescent="0.35">
      <c r="A198" s="103" t="s">
        <v>77</v>
      </c>
      <c r="B198" s="153">
        <v>0</v>
      </c>
      <c r="C198" s="153">
        <v>0</v>
      </c>
      <c r="D198" s="153">
        <v>1</v>
      </c>
      <c r="E198" s="153">
        <v>0</v>
      </c>
      <c r="F198" s="153">
        <v>0</v>
      </c>
      <c r="G198" s="153">
        <v>0</v>
      </c>
      <c r="H198" s="153">
        <v>2</v>
      </c>
      <c r="I198" s="153">
        <v>1</v>
      </c>
      <c r="J198" s="153">
        <v>1</v>
      </c>
      <c r="K198" s="153">
        <v>0</v>
      </c>
      <c r="L198" s="153">
        <v>1</v>
      </c>
      <c r="M198" s="153">
        <v>0</v>
      </c>
      <c r="N198" s="153">
        <v>1</v>
      </c>
      <c r="O198" s="153">
        <v>2</v>
      </c>
      <c r="P198" s="153">
        <v>0</v>
      </c>
      <c r="Q198" s="153">
        <v>1</v>
      </c>
      <c r="R198" s="153">
        <v>2</v>
      </c>
      <c r="S198" s="153">
        <v>2</v>
      </c>
      <c r="T198" s="153">
        <v>1</v>
      </c>
      <c r="U198" s="153">
        <v>2</v>
      </c>
      <c r="V198" s="177"/>
      <c r="AC198" s="117"/>
      <c r="AD198" s="118"/>
    </row>
    <row r="199" spans="1:30" x14ac:dyDescent="0.35">
      <c r="A199" s="103" t="s">
        <v>134</v>
      </c>
      <c r="B199" s="153">
        <v>1</v>
      </c>
      <c r="C199" s="153">
        <v>0</v>
      </c>
      <c r="D199" s="153">
        <v>1</v>
      </c>
      <c r="E199" s="153">
        <v>0</v>
      </c>
      <c r="F199" s="153">
        <v>0</v>
      </c>
      <c r="G199" s="153">
        <v>0</v>
      </c>
      <c r="H199" s="153">
        <v>0</v>
      </c>
      <c r="I199" s="153">
        <v>1</v>
      </c>
      <c r="J199" s="153">
        <v>0</v>
      </c>
      <c r="K199" s="153">
        <v>4</v>
      </c>
      <c r="L199" s="153">
        <v>2</v>
      </c>
      <c r="M199" s="153">
        <v>1</v>
      </c>
      <c r="N199" s="153">
        <v>2</v>
      </c>
      <c r="O199" s="153">
        <v>3</v>
      </c>
      <c r="P199" s="153">
        <v>0</v>
      </c>
      <c r="Q199" s="153">
        <v>3</v>
      </c>
      <c r="R199" s="153">
        <v>0</v>
      </c>
      <c r="S199" s="153">
        <v>1</v>
      </c>
      <c r="T199" s="153">
        <v>0</v>
      </c>
      <c r="U199" s="153">
        <v>0</v>
      </c>
      <c r="V199" s="177"/>
    </row>
    <row r="200" spans="1:30" x14ac:dyDescent="0.35">
      <c r="A200" s="103" t="s">
        <v>82</v>
      </c>
      <c r="B200" s="153">
        <v>0</v>
      </c>
      <c r="C200" s="153">
        <v>0</v>
      </c>
      <c r="D200" s="153">
        <v>1</v>
      </c>
      <c r="E200" s="153">
        <v>0</v>
      </c>
      <c r="F200" s="153">
        <v>0</v>
      </c>
      <c r="G200" s="153">
        <v>0</v>
      </c>
      <c r="H200" s="153">
        <v>0</v>
      </c>
      <c r="I200" s="153">
        <v>0</v>
      </c>
      <c r="J200" s="153">
        <v>1</v>
      </c>
      <c r="K200" s="153">
        <v>0</v>
      </c>
      <c r="L200" s="153">
        <v>0</v>
      </c>
      <c r="M200" s="153">
        <v>1</v>
      </c>
      <c r="N200" s="153">
        <v>0</v>
      </c>
      <c r="O200" s="153">
        <v>0</v>
      </c>
      <c r="P200" s="153">
        <v>0</v>
      </c>
      <c r="Q200" s="153">
        <v>0</v>
      </c>
      <c r="R200" s="153">
        <v>0</v>
      </c>
      <c r="S200" s="153">
        <v>0</v>
      </c>
      <c r="T200" s="153">
        <v>0</v>
      </c>
      <c r="U200" s="153">
        <v>0</v>
      </c>
      <c r="V200" s="177"/>
    </row>
    <row r="201" spans="1:30" x14ac:dyDescent="0.35">
      <c r="A201" s="103" t="s">
        <v>5</v>
      </c>
      <c r="B201" s="153">
        <v>0</v>
      </c>
      <c r="C201" s="153">
        <v>0</v>
      </c>
      <c r="D201" s="153">
        <v>0</v>
      </c>
      <c r="E201" s="153">
        <v>0</v>
      </c>
      <c r="F201" s="153">
        <v>0</v>
      </c>
      <c r="G201" s="153">
        <v>0</v>
      </c>
      <c r="H201" s="153">
        <v>0</v>
      </c>
      <c r="I201" s="153">
        <v>0</v>
      </c>
      <c r="J201" s="153">
        <v>0</v>
      </c>
      <c r="K201" s="153">
        <v>0</v>
      </c>
      <c r="L201" s="153">
        <v>0</v>
      </c>
      <c r="M201" s="153">
        <v>0</v>
      </c>
      <c r="N201" s="153">
        <v>0</v>
      </c>
      <c r="O201" s="153">
        <v>0</v>
      </c>
      <c r="P201" s="153">
        <v>0</v>
      </c>
      <c r="Q201" s="153">
        <v>0</v>
      </c>
      <c r="R201" s="153">
        <v>0</v>
      </c>
      <c r="S201" s="153">
        <v>0</v>
      </c>
      <c r="T201" s="153">
        <v>53</v>
      </c>
      <c r="U201" s="153">
        <v>179</v>
      </c>
      <c r="V201" s="177" t="s">
        <v>187</v>
      </c>
    </row>
    <row r="202" spans="1:30" x14ac:dyDescent="0.35">
      <c r="A202" s="103" t="s">
        <v>158</v>
      </c>
      <c r="B202" s="153">
        <v>4</v>
      </c>
      <c r="C202" s="153">
        <v>0</v>
      </c>
      <c r="D202" s="153">
        <v>0</v>
      </c>
      <c r="E202" s="153">
        <v>2</v>
      </c>
      <c r="F202" s="153">
        <v>1</v>
      </c>
      <c r="G202" s="153">
        <v>2</v>
      </c>
      <c r="H202" s="153">
        <v>1</v>
      </c>
      <c r="I202" s="153">
        <v>1</v>
      </c>
      <c r="J202" s="153">
        <v>1</v>
      </c>
      <c r="K202" s="153">
        <v>2</v>
      </c>
      <c r="L202" s="153">
        <v>0</v>
      </c>
      <c r="M202" s="153">
        <v>2</v>
      </c>
      <c r="N202" s="153">
        <v>1</v>
      </c>
      <c r="O202" s="153">
        <v>1</v>
      </c>
      <c r="P202" s="153">
        <v>0</v>
      </c>
      <c r="Q202" s="153">
        <v>8</v>
      </c>
      <c r="R202" s="153">
        <v>7</v>
      </c>
      <c r="S202" s="153">
        <v>8</v>
      </c>
      <c r="T202" s="153">
        <v>10</v>
      </c>
      <c r="U202" s="153">
        <v>6</v>
      </c>
      <c r="V202" s="177"/>
      <c r="AC202" s="117"/>
      <c r="AD202" s="118"/>
    </row>
    <row r="203" spans="1:30" x14ac:dyDescent="0.35">
      <c r="A203" s="103" t="s">
        <v>100</v>
      </c>
      <c r="B203" s="153">
        <v>0</v>
      </c>
      <c r="C203" s="153">
        <v>0</v>
      </c>
      <c r="D203" s="153">
        <v>0</v>
      </c>
      <c r="E203" s="153">
        <v>1</v>
      </c>
      <c r="F203" s="153">
        <v>1</v>
      </c>
      <c r="G203" s="153">
        <v>1</v>
      </c>
      <c r="H203" s="153">
        <v>0</v>
      </c>
      <c r="I203" s="153">
        <v>2</v>
      </c>
      <c r="J203" s="153">
        <v>3</v>
      </c>
      <c r="K203" s="153">
        <v>1</v>
      </c>
      <c r="L203" s="153">
        <v>1</v>
      </c>
      <c r="M203" s="153">
        <v>0</v>
      </c>
      <c r="N203" s="153">
        <v>1</v>
      </c>
      <c r="O203" s="153">
        <v>1</v>
      </c>
      <c r="P203" s="153">
        <v>1</v>
      </c>
      <c r="Q203" s="153">
        <v>0</v>
      </c>
      <c r="R203" s="153">
        <v>0</v>
      </c>
      <c r="S203" s="153">
        <v>1</v>
      </c>
      <c r="T203" s="153">
        <v>4</v>
      </c>
      <c r="U203" s="153">
        <v>1</v>
      </c>
      <c r="V203" s="177"/>
    </row>
    <row r="204" spans="1:30" x14ac:dyDescent="0.35">
      <c r="A204" s="103" t="s">
        <v>85</v>
      </c>
      <c r="B204" s="153">
        <v>0</v>
      </c>
      <c r="C204" s="153">
        <v>0</v>
      </c>
      <c r="D204" s="153">
        <v>0</v>
      </c>
      <c r="E204" s="153">
        <v>1</v>
      </c>
      <c r="F204" s="153">
        <v>1</v>
      </c>
      <c r="G204" s="153">
        <v>0</v>
      </c>
      <c r="H204" s="153">
        <v>1</v>
      </c>
      <c r="I204" s="153">
        <v>0</v>
      </c>
      <c r="J204" s="153">
        <v>0</v>
      </c>
      <c r="K204" s="153">
        <v>1</v>
      </c>
      <c r="L204" s="153">
        <v>3</v>
      </c>
      <c r="M204" s="153">
        <v>3</v>
      </c>
      <c r="N204" s="153">
        <v>5</v>
      </c>
      <c r="O204" s="153">
        <v>1</v>
      </c>
      <c r="P204" s="153">
        <v>4</v>
      </c>
      <c r="Q204" s="153">
        <v>7</v>
      </c>
      <c r="R204" s="153">
        <v>3</v>
      </c>
      <c r="S204" s="153">
        <v>4</v>
      </c>
      <c r="T204" s="153">
        <v>7</v>
      </c>
      <c r="U204" s="153">
        <v>0</v>
      </c>
      <c r="V204" s="177"/>
    </row>
    <row r="205" spans="1:30" x14ac:dyDescent="0.35">
      <c r="A205" s="103" t="s">
        <v>83</v>
      </c>
      <c r="B205" s="153">
        <v>0</v>
      </c>
      <c r="C205" s="153">
        <v>0</v>
      </c>
      <c r="D205" s="153">
        <v>0</v>
      </c>
      <c r="E205" s="153">
        <v>1</v>
      </c>
      <c r="F205" s="153">
        <v>0</v>
      </c>
      <c r="G205" s="153">
        <v>0</v>
      </c>
      <c r="H205" s="153">
        <v>1</v>
      </c>
      <c r="I205" s="153">
        <v>0</v>
      </c>
      <c r="J205" s="153">
        <v>0</v>
      </c>
      <c r="K205" s="153">
        <v>0</v>
      </c>
      <c r="L205" s="153">
        <v>0</v>
      </c>
      <c r="M205" s="153">
        <v>1</v>
      </c>
      <c r="N205" s="153">
        <v>0</v>
      </c>
      <c r="O205" s="153">
        <v>0</v>
      </c>
      <c r="P205" s="153">
        <v>2</v>
      </c>
      <c r="Q205" s="153">
        <v>1</v>
      </c>
      <c r="R205" s="153">
        <v>1</v>
      </c>
      <c r="S205" s="153">
        <v>2</v>
      </c>
      <c r="T205" s="153">
        <v>3</v>
      </c>
      <c r="U205" s="153">
        <v>4</v>
      </c>
      <c r="V205" s="177"/>
    </row>
    <row r="206" spans="1:30" x14ac:dyDescent="0.35">
      <c r="A206" s="103" t="s">
        <v>101</v>
      </c>
      <c r="B206" s="153">
        <v>0</v>
      </c>
      <c r="C206" s="153">
        <v>0</v>
      </c>
      <c r="D206" s="153">
        <v>0</v>
      </c>
      <c r="E206" s="153">
        <v>1</v>
      </c>
      <c r="F206" s="153">
        <v>0</v>
      </c>
      <c r="G206" s="153">
        <v>0</v>
      </c>
      <c r="H206" s="153">
        <v>0</v>
      </c>
      <c r="I206" s="153">
        <v>2</v>
      </c>
      <c r="J206" s="153">
        <v>2</v>
      </c>
      <c r="K206" s="153">
        <v>3</v>
      </c>
      <c r="L206" s="153">
        <v>0</v>
      </c>
      <c r="M206" s="153">
        <v>0</v>
      </c>
      <c r="N206" s="153">
        <v>1</v>
      </c>
      <c r="O206" s="153">
        <v>0</v>
      </c>
      <c r="P206" s="153">
        <v>2</v>
      </c>
      <c r="Q206" s="153">
        <v>4</v>
      </c>
      <c r="R206" s="153">
        <v>2</v>
      </c>
      <c r="S206" s="153">
        <v>0</v>
      </c>
      <c r="T206" s="153">
        <v>5</v>
      </c>
      <c r="U206" s="153">
        <v>1</v>
      </c>
      <c r="V206" s="177"/>
    </row>
    <row r="207" spans="1:30" x14ac:dyDescent="0.35">
      <c r="A207" s="103" t="s">
        <v>177</v>
      </c>
      <c r="B207" s="153">
        <v>0</v>
      </c>
      <c r="C207" s="153">
        <v>0</v>
      </c>
      <c r="D207" s="153">
        <v>0</v>
      </c>
      <c r="E207" s="153">
        <v>1</v>
      </c>
      <c r="F207" s="153">
        <v>0</v>
      </c>
      <c r="G207" s="153">
        <v>0</v>
      </c>
      <c r="H207" s="153">
        <v>0</v>
      </c>
      <c r="I207" s="153">
        <v>0</v>
      </c>
      <c r="J207" s="153">
        <v>0</v>
      </c>
      <c r="K207" s="153">
        <v>0</v>
      </c>
      <c r="L207" s="153">
        <v>0</v>
      </c>
      <c r="M207" s="153">
        <v>0</v>
      </c>
      <c r="N207" s="153">
        <v>2</v>
      </c>
      <c r="O207" s="153">
        <v>4</v>
      </c>
      <c r="P207" s="153">
        <v>0</v>
      </c>
      <c r="Q207" s="153">
        <v>0</v>
      </c>
      <c r="R207" s="153">
        <v>0</v>
      </c>
      <c r="S207" s="153">
        <v>2</v>
      </c>
      <c r="T207" s="153">
        <v>1</v>
      </c>
      <c r="U207" s="153">
        <v>1</v>
      </c>
      <c r="V207" s="177"/>
    </row>
    <row r="208" spans="1:30" x14ac:dyDescent="0.35">
      <c r="A208" s="103" t="s">
        <v>155</v>
      </c>
      <c r="B208" s="153">
        <v>0</v>
      </c>
      <c r="C208" s="153">
        <v>0</v>
      </c>
      <c r="D208" s="153">
        <v>0</v>
      </c>
      <c r="E208" s="153">
        <v>0</v>
      </c>
      <c r="F208" s="153">
        <v>3</v>
      </c>
      <c r="G208" s="153">
        <v>1</v>
      </c>
      <c r="H208" s="153">
        <v>1</v>
      </c>
      <c r="I208" s="153">
        <v>0</v>
      </c>
      <c r="J208" s="153">
        <v>0</v>
      </c>
      <c r="K208" s="153">
        <v>0</v>
      </c>
      <c r="L208" s="153">
        <v>1</v>
      </c>
      <c r="M208" s="153">
        <v>1</v>
      </c>
      <c r="N208" s="153">
        <v>1</v>
      </c>
      <c r="O208" s="153">
        <v>3</v>
      </c>
      <c r="P208" s="153">
        <v>3</v>
      </c>
      <c r="Q208" s="153">
        <v>2</v>
      </c>
      <c r="R208" s="153">
        <v>0</v>
      </c>
      <c r="S208" s="153">
        <v>0</v>
      </c>
      <c r="T208" s="153">
        <v>1</v>
      </c>
      <c r="U208" s="153">
        <v>3</v>
      </c>
      <c r="V208" s="177"/>
    </row>
    <row r="209" spans="1:22" x14ac:dyDescent="0.35">
      <c r="A209" s="103" t="s">
        <v>98</v>
      </c>
      <c r="B209" s="153">
        <v>2</v>
      </c>
      <c r="C209" s="153">
        <v>0</v>
      </c>
      <c r="D209" s="153">
        <v>0</v>
      </c>
      <c r="E209" s="153">
        <v>0</v>
      </c>
      <c r="F209" s="153">
        <v>1</v>
      </c>
      <c r="G209" s="153">
        <v>1</v>
      </c>
      <c r="H209" s="153">
        <v>3</v>
      </c>
      <c r="I209" s="153">
        <v>1</v>
      </c>
      <c r="J209" s="153">
        <v>4</v>
      </c>
      <c r="K209" s="153">
        <v>4</v>
      </c>
      <c r="L209" s="153">
        <v>1</v>
      </c>
      <c r="M209" s="153">
        <v>1</v>
      </c>
      <c r="N209" s="153">
        <v>3</v>
      </c>
      <c r="O209" s="153">
        <v>0</v>
      </c>
      <c r="P209" s="153">
        <v>3</v>
      </c>
      <c r="Q209" s="153">
        <v>4</v>
      </c>
      <c r="R209" s="153">
        <v>1</v>
      </c>
      <c r="S209" s="153">
        <v>7</v>
      </c>
      <c r="T209" s="153">
        <v>3</v>
      </c>
      <c r="U209" s="153">
        <v>4</v>
      </c>
      <c r="V209" s="177"/>
    </row>
    <row r="210" spans="1:22" x14ac:dyDescent="0.35">
      <c r="A210" s="103" t="s">
        <v>175</v>
      </c>
      <c r="B210" s="153">
        <v>0</v>
      </c>
      <c r="C210" s="153">
        <v>0</v>
      </c>
      <c r="D210" s="153">
        <v>0</v>
      </c>
      <c r="E210" s="153">
        <v>0</v>
      </c>
      <c r="F210" s="153">
        <v>1</v>
      </c>
      <c r="G210" s="153">
        <v>0</v>
      </c>
      <c r="H210" s="153">
        <v>1</v>
      </c>
      <c r="I210" s="153">
        <v>1</v>
      </c>
      <c r="J210" s="153">
        <v>1</v>
      </c>
      <c r="K210" s="153">
        <v>0</v>
      </c>
      <c r="L210" s="153">
        <v>2</v>
      </c>
      <c r="M210" s="153">
        <v>1</v>
      </c>
      <c r="N210" s="153">
        <v>0</v>
      </c>
      <c r="O210" s="153">
        <v>1</v>
      </c>
      <c r="P210" s="153">
        <v>0</v>
      </c>
      <c r="Q210" s="153">
        <v>1</v>
      </c>
      <c r="R210" s="153">
        <v>1</v>
      </c>
      <c r="S210" s="153">
        <v>0</v>
      </c>
      <c r="T210" s="153">
        <v>1</v>
      </c>
      <c r="U210" s="153">
        <v>0</v>
      </c>
      <c r="V210" s="177"/>
    </row>
    <row r="211" spans="1:22" x14ac:dyDescent="0.35">
      <c r="A211" s="103" t="s">
        <v>74</v>
      </c>
      <c r="B211" s="153">
        <v>0</v>
      </c>
      <c r="C211" s="153">
        <v>0</v>
      </c>
      <c r="D211" s="153">
        <v>0</v>
      </c>
      <c r="E211" s="153">
        <v>0</v>
      </c>
      <c r="F211" s="153">
        <v>1</v>
      </c>
      <c r="G211" s="153">
        <v>0</v>
      </c>
      <c r="H211" s="153">
        <v>0</v>
      </c>
      <c r="I211" s="153">
        <v>0</v>
      </c>
      <c r="J211" s="153">
        <v>0</v>
      </c>
      <c r="K211" s="153">
        <v>1</v>
      </c>
      <c r="L211" s="153">
        <v>1</v>
      </c>
      <c r="M211" s="153">
        <v>1</v>
      </c>
      <c r="N211" s="153">
        <v>0</v>
      </c>
      <c r="O211" s="153">
        <v>0</v>
      </c>
      <c r="P211" s="153">
        <v>0</v>
      </c>
      <c r="Q211" s="153">
        <v>0</v>
      </c>
      <c r="R211" s="153">
        <v>0</v>
      </c>
      <c r="S211" s="153">
        <v>1</v>
      </c>
      <c r="T211" s="153">
        <v>1</v>
      </c>
      <c r="U211" s="153">
        <v>0</v>
      </c>
      <c r="V211" s="177"/>
    </row>
    <row r="212" spans="1:22" x14ac:dyDescent="0.35">
      <c r="A212" s="103" t="s">
        <v>91</v>
      </c>
      <c r="B212" s="153">
        <v>0</v>
      </c>
      <c r="C212" s="153">
        <v>0</v>
      </c>
      <c r="D212" s="153">
        <v>0</v>
      </c>
      <c r="E212" s="153">
        <v>0</v>
      </c>
      <c r="F212" s="153">
        <v>0</v>
      </c>
      <c r="G212" s="153">
        <v>2</v>
      </c>
      <c r="H212" s="153">
        <v>1</v>
      </c>
      <c r="I212" s="153">
        <v>0</v>
      </c>
      <c r="J212" s="153">
        <v>0</v>
      </c>
      <c r="K212" s="153">
        <v>1</v>
      </c>
      <c r="L212" s="153">
        <v>1</v>
      </c>
      <c r="M212" s="153">
        <v>0</v>
      </c>
      <c r="N212" s="153">
        <v>3</v>
      </c>
      <c r="O212" s="153">
        <v>0</v>
      </c>
      <c r="P212" s="153">
        <v>1</v>
      </c>
      <c r="Q212" s="153">
        <v>0</v>
      </c>
      <c r="R212" s="153">
        <v>1</v>
      </c>
      <c r="S212" s="153">
        <v>0</v>
      </c>
      <c r="T212" s="153">
        <v>0</v>
      </c>
      <c r="U212" s="153">
        <v>0</v>
      </c>
      <c r="V212" s="177"/>
    </row>
    <row r="213" spans="1:22" x14ac:dyDescent="0.35">
      <c r="A213" s="103" t="s">
        <v>41</v>
      </c>
      <c r="B213" s="153">
        <v>0</v>
      </c>
      <c r="C213" s="153">
        <v>0</v>
      </c>
      <c r="D213" s="153">
        <v>0</v>
      </c>
      <c r="E213" s="153">
        <v>0</v>
      </c>
      <c r="F213" s="153">
        <v>0</v>
      </c>
      <c r="G213" s="153">
        <v>1</v>
      </c>
      <c r="H213" s="153">
        <v>1</v>
      </c>
      <c r="I213" s="153">
        <v>3</v>
      </c>
      <c r="J213" s="153">
        <v>1</v>
      </c>
      <c r="K213" s="153">
        <v>1</v>
      </c>
      <c r="L213" s="153">
        <v>3</v>
      </c>
      <c r="M213" s="153">
        <v>1</v>
      </c>
      <c r="N213" s="153">
        <v>2</v>
      </c>
      <c r="O213" s="153">
        <v>3</v>
      </c>
      <c r="P213" s="153">
        <v>4</v>
      </c>
      <c r="Q213" s="153">
        <v>2</v>
      </c>
      <c r="R213" s="153">
        <v>3</v>
      </c>
      <c r="S213" s="153">
        <v>2</v>
      </c>
      <c r="T213" s="153">
        <v>9</v>
      </c>
      <c r="U213" s="153">
        <v>5</v>
      </c>
      <c r="V213" s="177"/>
    </row>
    <row r="214" spans="1:22" x14ac:dyDescent="0.35">
      <c r="A214" s="103" t="s">
        <v>113</v>
      </c>
      <c r="B214" s="153">
        <v>1</v>
      </c>
      <c r="C214" s="153">
        <v>0</v>
      </c>
      <c r="D214" s="153">
        <v>0</v>
      </c>
      <c r="E214" s="153">
        <v>0</v>
      </c>
      <c r="F214" s="153">
        <v>0</v>
      </c>
      <c r="G214" s="153">
        <v>1</v>
      </c>
      <c r="H214" s="153">
        <v>0</v>
      </c>
      <c r="I214" s="153">
        <v>2</v>
      </c>
      <c r="J214" s="153">
        <v>1</v>
      </c>
      <c r="K214" s="153">
        <v>7</v>
      </c>
      <c r="L214" s="153">
        <v>5</v>
      </c>
      <c r="M214" s="153">
        <v>6</v>
      </c>
      <c r="N214" s="153">
        <v>5</v>
      </c>
      <c r="O214" s="153">
        <v>6</v>
      </c>
      <c r="P214" s="153">
        <v>3</v>
      </c>
      <c r="Q214" s="153">
        <v>7</v>
      </c>
      <c r="R214" s="153">
        <v>4</v>
      </c>
      <c r="S214" s="153">
        <v>6</v>
      </c>
      <c r="T214" s="153">
        <v>2</v>
      </c>
      <c r="U214" s="153">
        <v>6</v>
      </c>
      <c r="V214" s="177"/>
    </row>
    <row r="215" spans="1:22" x14ac:dyDescent="0.35">
      <c r="A215" s="178" t="s">
        <v>269</v>
      </c>
      <c r="B215" s="153">
        <v>0</v>
      </c>
      <c r="C215" s="153">
        <v>0</v>
      </c>
      <c r="D215" s="153">
        <v>0</v>
      </c>
      <c r="E215" s="153">
        <v>0</v>
      </c>
      <c r="F215" s="153">
        <v>0</v>
      </c>
      <c r="G215" s="153">
        <v>0</v>
      </c>
      <c r="H215" s="153">
        <v>2</v>
      </c>
      <c r="I215" s="153">
        <v>2</v>
      </c>
      <c r="J215" s="153">
        <v>1</v>
      </c>
      <c r="K215" s="153">
        <v>1</v>
      </c>
      <c r="L215" s="153">
        <v>1</v>
      </c>
      <c r="M215" s="153">
        <v>0</v>
      </c>
      <c r="N215" s="153">
        <v>3</v>
      </c>
      <c r="O215" s="153">
        <v>0</v>
      </c>
      <c r="P215" s="153">
        <v>0</v>
      </c>
      <c r="Q215" s="153">
        <v>0</v>
      </c>
      <c r="R215" s="153">
        <v>0</v>
      </c>
      <c r="S215" s="153">
        <v>0</v>
      </c>
      <c r="T215" s="153">
        <v>0</v>
      </c>
      <c r="U215" s="153">
        <v>0</v>
      </c>
      <c r="V215" s="177" t="s">
        <v>273</v>
      </c>
    </row>
    <row r="216" spans="1:22" x14ac:dyDescent="0.35">
      <c r="A216" s="15" t="s">
        <v>258</v>
      </c>
      <c r="B216" s="153">
        <v>0</v>
      </c>
      <c r="C216" s="153">
        <v>0</v>
      </c>
      <c r="D216" s="153">
        <v>0</v>
      </c>
      <c r="E216" s="153">
        <v>0</v>
      </c>
      <c r="F216" s="153">
        <v>0</v>
      </c>
      <c r="G216" s="153">
        <v>0</v>
      </c>
      <c r="H216" s="153">
        <v>0</v>
      </c>
      <c r="I216" s="153">
        <v>1</v>
      </c>
      <c r="J216" s="153">
        <v>0</v>
      </c>
      <c r="K216" s="153">
        <v>0</v>
      </c>
      <c r="L216" s="153">
        <v>0</v>
      </c>
      <c r="M216" s="153">
        <v>0</v>
      </c>
      <c r="N216" s="153">
        <v>0</v>
      </c>
      <c r="O216" s="153">
        <v>0</v>
      </c>
      <c r="P216" s="153">
        <v>0</v>
      </c>
      <c r="Q216" s="153">
        <v>0</v>
      </c>
      <c r="R216" s="153">
        <v>0</v>
      </c>
      <c r="S216" s="153">
        <v>0</v>
      </c>
      <c r="T216" s="153">
        <v>0</v>
      </c>
      <c r="U216" s="153">
        <v>0</v>
      </c>
      <c r="V216" s="177"/>
    </row>
    <row r="217" spans="1:22" x14ac:dyDescent="0.35">
      <c r="A217" s="103" t="s">
        <v>136</v>
      </c>
      <c r="B217" s="153">
        <v>0</v>
      </c>
      <c r="C217" s="153">
        <v>0</v>
      </c>
      <c r="D217" s="153">
        <v>0</v>
      </c>
      <c r="E217" s="153">
        <v>0</v>
      </c>
      <c r="F217" s="153">
        <v>0</v>
      </c>
      <c r="G217" s="153">
        <v>0</v>
      </c>
      <c r="H217" s="153">
        <v>0</v>
      </c>
      <c r="I217" s="153">
        <v>0</v>
      </c>
      <c r="J217" s="153">
        <v>0</v>
      </c>
      <c r="K217" s="153">
        <v>0</v>
      </c>
      <c r="L217" s="153">
        <v>1</v>
      </c>
      <c r="M217" s="153">
        <v>0</v>
      </c>
      <c r="N217" s="153">
        <v>0</v>
      </c>
      <c r="O217" s="153">
        <v>0</v>
      </c>
      <c r="P217" s="153">
        <v>2</v>
      </c>
      <c r="Q217" s="153">
        <v>2</v>
      </c>
      <c r="R217" s="153">
        <v>1</v>
      </c>
      <c r="S217" s="153">
        <v>1</v>
      </c>
      <c r="T217" s="153">
        <v>2</v>
      </c>
      <c r="U217" s="153">
        <v>6</v>
      </c>
      <c r="V217" s="177"/>
    </row>
  </sheetData>
  <sortState ref="A4:V217">
    <sortCondition descending="1" ref="C4:C217"/>
  </sortState>
  <conditionalFormatting sqref="E4:U203">
    <cfRule type="cellIs" dxfId="551" priority="553" operator="greaterThanOrEqual">
      <formula>100</formula>
    </cfRule>
    <cfRule type="cellIs" dxfId="550" priority="554" operator="between">
      <formula>31</formula>
      <formula>99</formula>
    </cfRule>
    <cfRule type="cellIs" dxfId="549" priority="555" operator="lessThanOrEqual">
      <formula>30</formula>
    </cfRule>
  </conditionalFormatting>
  <conditionalFormatting sqref="E204">
    <cfRule type="cellIs" dxfId="548" priority="547" operator="greaterThanOrEqual">
      <formula>100</formula>
    </cfRule>
    <cfRule type="cellIs" dxfId="547" priority="548" operator="between">
      <formula>31</formula>
      <formula>99</formula>
    </cfRule>
    <cfRule type="cellIs" dxfId="546" priority="549" operator="lessThanOrEqual">
      <formula>30</formula>
    </cfRule>
  </conditionalFormatting>
  <conditionalFormatting sqref="F204">
    <cfRule type="cellIs" dxfId="545" priority="544" operator="greaterThanOrEqual">
      <formula>100</formula>
    </cfRule>
    <cfRule type="cellIs" dxfId="544" priority="545" operator="between">
      <formula>31</formula>
      <formula>99</formula>
    </cfRule>
    <cfRule type="cellIs" dxfId="543" priority="546" operator="lessThanOrEqual">
      <formula>30</formula>
    </cfRule>
  </conditionalFormatting>
  <conditionalFormatting sqref="G204">
    <cfRule type="cellIs" dxfId="542" priority="541" operator="greaterThanOrEqual">
      <formula>100</formula>
    </cfRule>
    <cfRule type="cellIs" dxfId="541" priority="542" operator="between">
      <formula>31</formula>
      <formula>99</formula>
    </cfRule>
    <cfRule type="cellIs" dxfId="540" priority="543" operator="lessThanOrEqual">
      <formula>30</formula>
    </cfRule>
  </conditionalFormatting>
  <conditionalFormatting sqref="H204">
    <cfRule type="cellIs" dxfId="539" priority="538" operator="greaterThanOrEqual">
      <formula>100</formula>
    </cfRule>
    <cfRule type="cellIs" dxfId="538" priority="539" operator="between">
      <formula>31</formula>
      <formula>99</formula>
    </cfRule>
    <cfRule type="cellIs" dxfId="537" priority="540" operator="lessThanOrEqual">
      <formula>30</formula>
    </cfRule>
  </conditionalFormatting>
  <conditionalFormatting sqref="I204">
    <cfRule type="cellIs" dxfId="536" priority="535" operator="greaterThanOrEqual">
      <formula>100</formula>
    </cfRule>
    <cfRule type="cellIs" dxfId="535" priority="536" operator="between">
      <formula>31</formula>
      <formula>99</formula>
    </cfRule>
    <cfRule type="cellIs" dxfId="534" priority="537" operator="lessThanOrEqual">
      <formula>30</formula>
    </cfRule>
  </conditionalFormatting>
  <conditionalFormatting sqref="J204">
    <cfRule type="cellIs" dxfId="533" priority="532" operator="greaterThanOrEqual">
      <formula>100</formula>
    </cfRule>
    <cfRule type="cellIs" dxfId="532" priority="533" operator="between">
      <formula>31</formula>
      <formula>99</formula>
    </cfRule>
    <cfRule type="cellIs" dxfId="531" priority="534" operator="lessThanOrEqual">
      <formula>30</formula>
    </cfRule>
  </conditionalFormatting>
  <conditionalFormatting sqref="K204">
    <cfRule type="cellIs" dxfId="530" priority="529" operator="greaterThanOrEqual">
      <formula>100</formula>
    </cfRule>
    <cfRule type="cellIs" dxfId="529" priority="530" operator="between">
      <formula>31</formula>
      <formula>99</formula>
    </cfRule>
    <cfRule type="cellIs" dxfId="528" priority="531" operator="lessThanOrEqual">
      <formula>30</formula>
    </cfRule>
  </conditionalFormatting>
  <conditionalFormatting sqref="L204">
    <cfRule type="cellIs" dxfId="527" priority="526" operator="greaterThanOrEqual">
      <formula>100</formula>
    </cfRule>
    <cfRule type="cellIs" dxfId="526" priority="527" operator="between">
      <formula>31</formula>
      <formula>99</formula>
    </cfRule>
    <cfRule type="cellIs" dxfId="525" priority="528" operator="lessThanOrEqual">
      <formula>30</formula>
    </cfRule>
  </conditionalFormatting>
  <conditionalFormatting sqref="M204">
    <cfRule type="cellIs" dxfId="524" priority="523" operator="greaterThanOrEqual">
      <formula>100</formula>
    </cfRule>
    <cfRule type="cellIs" dxfId="523" priority="524" operator="between">
      <formula>31</formula>
      <formula>99</formula>
    </cfRule>
    <cfRule type="cellIs" dxfId="522" priority="525" operator="lessThanOrEqual">
      <formula>30</formula>
    </cfRule>
  </conditionalFormatting>
  <conditionalFormatting sqref="N204">
    <cfRule type="cellIs" dxfId="521" priority="520" operator="greaterThanOrEqual">
      <formula>100</formula>
    </cfRule>
    <cfRule type="cellIs" dxfId="520" priority="521" operator="between">
      <formula>31</formula>
      <formula>99</formula>
    </cfRule>
    <cfRule type="cellIs" dxfId="519" priority="522" operator="lessThanOrEqual">
      <formula>30</formula>
    </cfRule>
  </conditionalFormatting>
  <conditionalFormatting sqref="O204">
    <cfRule type="cellIs" dxfId="518" priority="517" operator="greaterThanOrEqual">
      <formula>100</formula>
    </cfRule>
    <cfRule type="cellIs" dxfId="517" priority="518" operator="between">
      <formula>31</formula>
      <formula>99</formula>
    </cfRule>
    <cfRule type="cellIs" dxfId="516" priority="519" operator="lessThanOrEqual">
      <formula>30</formula>
    </cfRule>
  </conditionalFormatting>
  <conditionalFormatting sqref="P204">
    <cfRule type="cellIs" dxfId="515" priority="514" operator="greaterThanOrEqual">
      <formula>100</formula>
    </cfRule>
    <cfRule type="cellIs" dxfId="514" priority="515" operator="between">
      <formula>31</formula>
      <formula>99</formula>
    </cfRule>
    <cfRule type="cellIs" dxfId="513" priority="516" operator="lessThanOrEqual">
      <formula>30</formula>
    </cfRule>
  </conditionalFormatting>
  <conditionalFormatting sqref="Q204">
    <cfRule type="cellIs" dxfId="512" priority="511" operator="greaterThanOrEqual">
      <formula>100</formula>
    </cfRule>
    <cfRule type="cellIs" dxfId="511" priority="512" operator="between">
      <formula>31</formula>
      <formula>99</formula>
    </cfRule>
    <cfRule type="cellIs" dxfId="510" priority="513" operator="lessThanOrEqual">
      <formula>30</formula>
    </cfRule>
  </conditionalFormatting>
  <conditionalFormatting sqref="R204">
    <cfRule type="cellIs" dxfId="509" priority="508" operator="greaterThanOrEqual">
      <formula>100</formula>
    </cfRule>
    <cfRule type="cellIs" dxfId="508" priority="509" operator="between">
      <formula>31</formula>
      <formula>99</formula>
    </cfRule>
    <cfRule type="cellIs" dxfId="507" priority="510" operator="lessThanOrEqual">
      <formula>30</formula>
    </cfRule>
  </conditionalFormatting>
  <conditionalFormatting sqref="S204">
    <cfRule type="cellIs" dxfId="506" priority="505" operator="greaterThanOrEqual">
      <formula>100</formula>
    </cfRule>
    <cfRule type="cellIs" dxfId="505" priority="506" operator="between">
      <formula>31</formula>
      <formula>99</formula>
    </cfRule>
    <cfRule type="cellIs" dxfId="504" priority="507" operator="lessThanOrEqual">
      <formula>30</formula>
    </cfRule>
  </conditionalFormatting>
  <conditionalFormatting sqref="T204">
    <cfRule type="cellIs" dxfId="503" priority="502" operator="greaterThanOrEqual">
      <formula>100</formula>
    </cfRule>
    <cfRule type="cellIs" dxfId="502" priority="503" operator="between">
      <formula>31</formula>
      <formula>99</formula>
    </cfRule>
    <cfRule type="cellIs" dxfId="501" priority="504" operator="lessThanOrEqual">
      <formula>30</formula>
    </cfRule>
  </conditionalFormatting>
  <conditionalFormatting sqref="U204">
    <cfRule type="cellIs" dxfId="500" priority="499" operator="greaterThanOrEqual">
      <formula>100</formula>
    </cfRule>
    <cfRule type="cellIs" dxfId="499" priority="500" operator="between">
      <formula>31</formula>
      <formula>99</formula>
    </cfRule>
    <cfRule type="cellIs" dxfId="498" priority="501" operator="lessThanOrEqual">
      <formula>30</formula>
    </cfRule>
  </conditionalFormatting>
  <conditionalFormatting sqref="D4:D27">
    <cfRule type="cellIs" dxfId="497" priority="496" operator="greaterThanOrEqual">
      <formula>100</formula>
    </cfRule>
    <cfRule type="cellIs" dxfId="496" priority="497" operator="between">
      <formula>31</formula>
      <formula>99</formula>
    </cfRule>
    <cfRule type="cellIs" dxfId="495" priority="498" operator="lessThanOrEqual">
      <formula>30</formula>
    </cfRule>
  </conditionalFormatting>
  <conditionalFormatting sqref="D28:D204">
    <cfRule type="cellIs" dxfId="494" priority="493" operator="greaterThanOrEqual">
      <formula>100</formula>
    </cfRule>
    <cfRule type="cellIs" dxfId="493" priority="494" operator="between">
      <formula>31</formula>
      <formula>99</formula>
    </cfRule>
    <cfRule type="cellIs" dxfId="492" priority="495" operator="lessThanOrEqual">
      <formula>30</formula>
    </cfRule>
  </conditionalFormatting>
  <conditionalFormatting sqref="E205">
    <cfRule type="cellIs" dxfId="491" priority="490" operator="greaterThanOrEqual">
      <formula>100</formula>
    </cfRule>
    <cfRule type="cellIs" dxfId="490" priority="491" operator="between">
      <formula>31</formula>
      <formula>99</formula>
    </cfRule>
    <cfRule type="cellIs" dxfId="489" priority="492" operator="lessThanOrEqual">
      <formula>30</formula>
    </cfRule>
  </conditionalFormatting>
  <conditionalFormatting sqref="F205">
    <cfRule type="cellIs" dxfId="488" priority="487" operator="greaterThanOrEqual">
      <formula>100</formula>
    </cfRule>
    <cfRule type="cellIs" dxfId="487" priority="488" operator="between">
      <formula>31</formula>
      <formula>99</formula>
    </cfRule>
    <cfRule type="cellIs" dxfId="486" priority="489" operator="lessThanOrEqual">
      <formula>30</formula>
    </cfRule>
  </conditionalFormatting>
  <conditionalFormatting sqref="G205">
    <cfRule type="cellIs" dxfId="485" priority="484" operator="greaterThanOrEqual">
      <formula>100</formula>
    </cfRule>
    <cfRule type="cellIs" dxfId="484" priority="485" operator="between">
      <formula>31</formula>
      <formula>99</formula>
    </cfRule>
    <cfRule type="cellIs" dxfId="483" priority="486" operator="lessThanOrEqual">
      <formula>30</formula>
    </cfRule>
  </conditionalFormatting>
  <conditionalFormatting sqref="H205">
    <cfRule type="cellIs" dxfId="482" priority="481" operator="greaterThanOrEqual">
      <formula>100</formula>
    </cfRule>
    <cfRule type="cellIs" dxfId="481" priority="482" operator="between">
      <formula>31</formula>
      <formula>99</formula>
    </cfRule>
    <cfRule type="cellIs" dxfId="480" priority="483" operator="lessThanOrEqual">
      <formula>30</formula>
    </cfRule>
  </conditionalFormatting>
  <conditionalFormatting sqref="I205">
    <cfRule type="cellIs" dxfId="479" priority="478" operator="greaterThanOrEqual">
      <formula>100</formula>
    </cfRule>
    <cfRule type="cellIs" dxfId="478" priority="479" operator="between">
      <formula>31</formula>
      <formula>99</formula>
    </cfRule>
    <cfRule type="cellIs" dxfId="477" priority="480" operator="lessThanOrEqual">
      <formula>30</formula>
    </cfRule>
  </conditionalFormatting>
  <conditionalFormatting sqref="J205">
    <cfRule type="cellIs" dxfId="476" priority="475" operator="greaterThanOrEqual">
      <formula>100</formula>
    </cfRule>
    <cfRule type="cellIs" dxfId="475" priority="476" operator="between">
      <formula>31</formula>
      <formula>99</formula>
    </cfRule>
    <cfRule type="cellIs" dxfId="474" priority="477" operator="lessThanOrEqual">
      <formula>30</formula>
    </cfRule>
  </conditionalFormatting>
  <conditionalFormatting sqref="K205">
    <cfRule type="cellIs" dxfId="473" priority="472" operator="greaterThanOrEqual">
      <formula>100</formula>
    </cfRule>
    <cfRule type="cellIs" dxfId="472" priority="473" operator="between">
      <formula>31</formula>
      <formula>99</formula>
    </cfRule>
    <cfRule type="cellIs" dxfId="471" priority="474" operator="lessThanOrEqual">
      <formula>30</formula>
    </cfRule>
  </conditionalFormatting>
  <conditionalFormatting sqref="L205">
    <cfRule type="cellIs" dxfId="470" priority="469" operator="greaterThanOrEqual">
      <formula>100</formula>
    </cfRule>
    <cfRule type="cellIs" dxfId="469" priority="470" operator="between">
      <formula>31</formula>
      <formula>99</formula>
    </cfRule>
    <cfRule type="cellIs" dxfId="468" priority="471" operator="lessThanOrEqual">
      <formula>30</formula>
    </cfRule>
  </conditionalFormatting>
  <conditionalFormatting sqref="M205">
    <cfRule type="cellIs" dxfId="467" priority="466" operator="greaterThanOrEqual">
      <formula>100</formula>
    </cfRule>
    <cfRule type="cellIs" dxfId="466" priority="467" operator="between">
      <formula>31</formula>
      <formula>99</formula>
    </cfRule>
    <cfRule type="cellIs" dxfId="465" priority="468" operator="lessThanOrEqual">
      <formula>30</formula>
    </cfRule>
  </conditionalFormatting>
  <conditionalFormatting sqref="N205">
    <cfRule type="cellIs" dxfId="464" priority="463" operator="greaterThanOrEqual">
      <formula>100</formula>
    </cfRule>
    <cfRule type="cellIs" dxfId="463" priority="464" operator="between">
      <formula>31</formula>
      <formula>99</formula>
    </cfRule>
    <cfRule type="cellIs" dxfId="462" priority="465" operator="lessThanOrEqual">
      <formula>30</formula>
    </cfRule>
  </conditionalFormatting>
  <conditionalFormatting sqref="O205">
    <cfRule type="cellIs" dxfId="461" priority="460" operator="greaterThanOrEqual">
      <formula>100</formula>
    </cfRule>
    <cfRule type="cellIs" dxfId="460" priority="461" operator="between">
      <formula>31</formula>
      <formula>99</formula>
    </cfRule>
    <cfRule type="cellIs" dxfId="459" priority="462" operator="lessThanOrEqual">
      <formula>30</formula>
    </cfRule>
  </conditionalFormatting>
  <conditionalFormatting sqref="P205">
    <cfRule type="cellIs" dxfId="458" priority="457" operator="greaterThanOrEqual">
      <formula>100</formula>
    </cfRule>
    <cfRule type="cellIs" dxfId="457" priority="458" operator="between">
      <formula>31</formula>
      <formula>99</formula>
    </cfRule>
    <cfRule type="cellIs" dxfId="456" priority="459" operator="lessThanOrEqual">
      <formula>30</formula>
    </cfRule>
  </conditionalFormatting>
  <conditionalFormatting sqref="Q205">
    <cfRule type="cellIs" dxfId="455" priority="454" operator="greaterThanOrEqual">
      <formula>100</formula>
    </cfRule>
    <cfRule type="cellIs" dxfId="454" priority="455" operator="between">
      <formula>31</formula>
      <formula>99</formula>
    </cfRule>
    <cfRule type="cellIs" dxfId="453" priority="456" operator="lessThanOrEqual">
      <formula>30</formula>
    </cfRule>
  </conditionalFormatting>
  <conditionalFormatting sqref="R205">
    <cfRule type="cellIs" dxfId="452" priority="451" operator="greaterThanOrEqual">
      <formula>100</formula>
    </cfRule>
    <cfRule type="cellIs" dxfId="451" priority="452" operator="between">
      <formula>31</formula>
      <formula>99</formula>
    </cfRule>
    <cfRule type="cellIs" dxfId="450" priority="453" operator="lessThanOrEqual">
      <formula>30</formula>
    </cfRule>
  </conditionalFormatting>
  <conditionalFormatting sqref="S205">
    <cfRule type="cellIs" dxfId="449" priority="448" operator="greaterThanOrEqual">
      <formula>100</formula>
    </cfRule>
    <cfRule type="cellIs" dxfId="448" priority="449" operator="between">
      <formula>31</formula>
      <formula>99</formula>
    </cfRule>
    <cfRule type="cellIs" dxfId="447" priority="450" operator="lessThanOrEqual">
      <formula>30</formula>
    </cfRule>
  </conditionalFormatting>
  <conditionalFormatting sqref="T205">
    <cfRule type="cellIs" dxfId="446" priority="445" operator="greaterThanOrEqual">
      <formula>100</formula>
    </cfRule>
    <cfRule type="cellIs" dxfId="445" priority="446" operator="between">
      <formula>31</formula>
      <formula>99</formula>
    </cfRule>
    <cfRule type="cellIs" dxfId="444" priority="447" operator="lessThanOrEqual">
      <formula>30</formula>
    </cfRule>
  </conditionalFormatting>
  <conditionalFormatting sqref="U205">
    <cfRule type="cellIs" dxfId="443" priority="442" operator="greaterThanOrEqual">
      <formula>100</formula>
    </cfRule>
    <cfRule type="cellIs" dxfId="442" priority="443" operator="between">
      <formula>31</formula>
      <formula>99</formula>
    </cfRule>
    <cfRule type="cellIs" dxfId="441" priority="444" operator="lessThanOrEqual">
      <formula>30</formula>
    </cfRule>
  </conditionalFormatting>
  <conditionalFormatting sqref="D205">
    <cfRule type="cellIs" dxfId="440" priority="439" operator="greaterThanOrEqual">
      <formula>100</formula>
    </cfRule>
    <cfRule type="cellIs" dxfId="439" priority="440" operator="between">
      <formula>31</formula>
      <formula>99</formula>
    </cfRule>
    <cfRule type="cellIs" dxfId="438" priority="441" operator="lessThanOrEqual">
      <formula>30</formula>
    </cfRule>
  </conditionalFormatting>
  <conditionalFormatting sqref="E206">
    <cfRule type="cellIs" dxfId="437" priority="436" operator="greaterThanOrEqual">
      <formula>100</formula>
    </cfRule>
    <cfRule type="cellIs" dxfId="436" priority="437" operator="between">
      <formula>31</formula>
      <formula>99</formula>
    </cfRule>
    <cfRule type="cellIs" dxfId="435" priority="438" operator="lessThanOrEqual">
      <formula>30</formula>
    </cfRule>
  </conditionalFormatting>
  <conditionalFormatting sqref="F206">
    <cfRule type="cellIs" dxfId="434" priority="433" operator="greaterThanOrEqual">
      <formula>100</formula>
    </cfRule>
    <cfRule type="cellIs" dxfId="433" priority="434" operator="between">
      <formula>31</formula>
      <formula>99</formula>
    </cfRule>
    <cfRule type="cellIs" dxfId="432" priority="435" operator="lessThanOrEqual">
      <formula>30</formula>
    </cfRule>
  </conditionalFormatting>
  <conditionalFormatting sqref="G206">
    <cfRule type="cellIs" dxfId="431" priority="430" operator="greaterThanOrEqual">
      <formula>100</formula>
    </cfRule>
    <cfRule type="cellIs" dxfId="430" priority="431" operator="between">
      <formula>31</formula>
      <formula>99</formula>
    </cfRule>
    <cfRule type="cellIs" dxfId="429" priority="432" operator="lessThanOrEqual">
      <formula>30</formula>
    </cfRule>
  </conditionalFormatting>
  <conditionalFormatting sqref="H206">
    <cfRule type="cellIs" dxfId="428" priority="427" operator="greaterThanOrEqual">
      <formula>100</formula>
    </cfRule>
    <cfRule type="cellIs" dxfId="427" priority="428" operator="between">
      <formula>31</formula>
      <formula>99</formula>
    </cfRule>
    <cfRule type="cellIs" dxfId="426" priority="429" operator="lessThanOrEqual">
      <formula>30</formula>
    </cfRule>
  </conditionalFormatting>
  <conditionalFormatting sqref="I206">
    <cfRule type="cellIs" dxfId="425" priority="424" operator="greaterThanOrEqual">
      <formula>100</formula>
    </cfRule>
    <cfRule type="cellIs" dxfId="424" priority="425" operator="between">
      <formula>31</formula>
      <formula>99</formula>
    </cfRule>
    <cfRule type="cellIs" dxfId="423" priority="426" operator="lessThanOrEqual">
      <formula>30</formula>
    </cfRule>
  </conditionalFormatting>
  <conditionalFormatting sqref="J206">
    <cfRule type="cellIs" dxfId="422" priority="421" operator="greaterThanOrEqual">
      <formula>100</formula>
    </cfRule>
    <cfRule type="cellIs" dxfId="421" priority="422" operator="between">
      <formula>31</formula>
      <formula>99</formula>
    </cfRule>
    <cfRule type="cellIs" dxfId="420" priority="423" operator="lessThanOrEqual">
      <formula>30</formula>
    </cfRule>
  </conditionalFormatting>
  <conditionalFormatting sqref="K206">
    <cfRule type="cellIs" dxfId="419" priority="418" operator="greaterThanOrEqual">
      <formula>100</formula>
    </cfRule>
    <cfRule type="cellIs" dxfId="418" priority="419" operator="between">
      <formula>31</formula>
      <formula>99</formula>
    </cfRule>
    <cfRule type="cellIs" dxfId="417" priority="420" operator="lessThanOrEqual">
      <formula>30</formula>
    </cfRule>
  </conditionalFormatting>
  <conditionalFormatting sqref="L206">
    <cfRule type="cellIs" dxfId="416" priority="415" operator="greaterThanOrEqual">
      <formula>100</formula>
    </cfRule>
    <cfRule type="cellIs" dxfId="415" priority="416" operator="between">
      <formula>31</formula>
      <formula>99</formula>
    </cfRule>
    <cfRule type="cellIs" dxfId="414" priority="417" operator="lessThanOrEqual">
      <formula>30</formula>
    </cfRule>
  </conditionalFormatting>
  <conditionalFormatting sqref="M206">
    <cfRule type="cellIs" dxfId="413" priority="412" operator="greaterThanOrEqual">
      <formula>100</formula>
    </cfRule>
    <cfRule type="cellIs" dxfId="412" priority="413" operator="between">
      <formula>31</formula>
      <formula>99</formula>
    </cfRule>
    <cfRule type="cellIs" dxfId="411" priority="414" operator="lessThanOrEqual">
      <formula>30</formula>
    </cfRule>
  </conditionalFormatting>
  <conditionalFormatting sqref="N206">
    <cfRule type="cellIs" dxfId="410" priority="409" operator="greaterThanOrEqual">
      <formula>100</formula>
    </cfRule>
    <cfRule type="cellIs" dxfId="409" priority="410" operator="between">
      <formula>31</formula>
      <formula>99</formula>
    </cfRule>
    <cfRule type="cellIs" dxfId="408" priority="411" operator="lessThanOrEqual">
      <formula>30</formula>
    </cfRule>
  </conditionalFormatting>
  <conditionalFormatting sqref="O206">
    <cfRule type="cellIs" dxfId="407" priority="406" operator="greaterThanOrEqual">
      <formula>100</formula>
    </cfRule>
    <cfRule type="cellIs" dxfId="406" priority="407" operator="between">
      <formula>31</formula>
      <formula>99</formula>
    </cfRule>
    <cfRule type="cellIs" dxfId="405" priority="408" operator="lessThanOrEqual">
      <formula>30</formula>
    </cfRule>
  </conditionalFormatting>
  <conditionalFormatting sqref="P206">
    <cfRule type="cellIs" dxfId="404" priority="403" operator="greaterThanOrEqual">
      <formula>100</formula>
    </cfRule>
    <cfRule type="cellIs" dxfId="403" priority="404" operator="between">
      <formula>31</formula>
      <formula>99</formula>
    </cfRule>
    <cfRule type="cellIs" dxfId="402" priority="405" operator="lessThanOrEqual">
      <formula>30</formula>
    </cfRule>
  </conditionalFormatting>
  <conditionalFormatting sqref="Q206">
    <cfRule type="cellIs" dxfId="401" priority="400" operator="greaterThanOrEqual">
      <formula>100</formula>
    </cfRule>
    <cfRule type="cellIs" dxfId="400" priority="401" operator="between">
      <formula>31</formula>
      <formula>99</formula>
    </cfRule>
    <cfRule type="cellIs" dxfId="399" priority="402" operator="lessThanOrEqual">
      <formula>30</formula>
    </cfRule>
  </conditionalFormatting>
  <conditionalFormatting sqref="R206">
    <cfRule type="cellIs" dxfId="398" priority="397" operator="greaterThanOrEqual">
      <formula>100</formula>
    </cfRule>
    <cfRule type="cellIs" dxfId="397" priority="398" operator="between">
      <formula>31</formula>
      <formula>99</formula>
    </cfRule>
    <cfRule type="cellIs" dxfId="396" priority="399" operator="lessThanOrEqual">
      <formula>30</formula>
    </cfRule>
  </conditionalFormatting>
  <conditionalFormatting sqref="S206">
    <cfRule type="cellIs" dxfId="395" priority="394" operator="greaterThanOrEqual">
      <formula>100</formula>
    </cfRule>
    <cfRule type="cellIs" dxfId="394" priority="395" operator="between">
      <formula>31</formula>
      <formula>99</formula>
    </cfRule>
    <cfRule type="cellIs" dxfId="393" priority="396" operator="lessThanOrEqual">
      <formula>30</formula>
    </cfRule>
  </conditionalFormatting>
  <conditionalFormatting sqref="T206">
    <cfRule type="cellIs" dxfId="392" priority="391" operator="greaterThanOrEqual">
      <formula>100</formula>
    </cfRule>
    <cfRule type="cellIs" dxfId="391" priority="392" operator="between">
      <formula>31</formula>
      <formula>99</formula>
    </cfRule>
    <cfRule type="cellIs" dxfId="390" priority="393" operator="lessThanOrEqual">
      <formula>30</formula>
    </cfRule>
  </conditionalFormatting>
  <conditionalFormatting sqref="U206">
    <cfRule type="cellIs" dxfId="389" priority="388" operator="greaterThanOrEqual">
      <formula>100</formula>
    </cfRule>
    <cfRule type="cellIs" dxfId="388" priority="389" operator="between">
      <formula>31</formula>
      <formula>99</formula>
    </cfRule>
    <cfRule type="cellIs" dxfId="387" priority="390" operator="lessThanOrEqual">
      <formula>30</formula>
    </cfRule>
  </conditionalFormatting>
  <conditionalFormatting sqref="D206">
    <cfRule type="cellIs" dxfId="386" priority="385" operator="greaterThanOrEqual">
      <formula>100</formula>
    </cfRule>
    <cfRule type="cellIs" dxfId="385" priority="386" operator="between">
      <formula>31</formula>
      <formula>99</formula>
    </cfRule>
    <cfRule type="cellIs" dxfId="384" priority="387" operator="lessThanOrEqual">
      <formula>30</formula>
    </cfRule>
  </conditionalFormatting>
  <conditionalFormatting sqref="E207:E210">
    <cfRule type="cellIs" dxfId="383" priority="382" operator="greaterThanOrEqual">
      <formula>100</formula>
    </cfRule>
    <cfRule type="cellIs" dxfId="382" priority="383" operator="between">
      <formula>31</formula>
      <formula>99</formula>
    </cfRule>
    <cfRule type="cellIs" dxfId="381" priority="384" operator="lessThanOrEqual">
      <formula>30</formula>
    </cfRule>
  </conditionalFormatting>
  <conditionalFormatting sqref="F207:F210">
    <cfRule type="cellIs" dxfId="380" priority="379" operator="greaterThanOrEqual">
      <formula>100</formula>
    </cfRule>
    <cfRule type="cellIs" dxfId="379" priority="380" operator="between">
      <formula>31</formula>
      <formula>99</formula>
    </cfRule>
    <cfRule type="cellIs" dxfId="378" priority="381" operator="lessThanOrEqual">
      <formula>30</formula>
    </cfRule>
  </conditionalFormatting>
  <conditionalFormatting sqref="G207:G210">
    <cfRule type="cellIs" dxfId="377" priority="376" operator="greaterThanOrEqual">
      <formula>100</formula>
    </cfRule>
    <cfRule type="cellIs" dxfId="376" priority="377" operator="between">
      <formula>31</formula>
      <formula>99</formula>
    </cfRule>
    <cfRule type="cellIs" dxfId="375" priority="378" operator="lessThanOrEqual">
      <formula>30</formula>
    </cfRule>
  </conditionalFormatting>
  <conditionalFormatting sqref="H207:H210">
    <cfRule type="cellIs" dxfId="374" priority="373" operator="greaterThanOrEqual">
      <formula>100</formula>
    </cfRule>
    <cfRule type="cellIs" dxfId="373" priority="374" operator="between">
      <formula>31</formula>
      <formula>99</formula>
    </cfRule>
    <cfRule type="cellIs" dxfId="372" priority="375" operator="lessThanOrEqual">
      <formula>30</formula>
    </cfRule>
  </conditionalFormatting>
  <conditionalFormatting sqref="I207:I210">
    <cfRule type="cellIs" dxfId="371" priority="370" operator="greaterThanOrEqual">
      <formula>100</formula>
    </cfRule>
    <cfRule type="cellIs" dxfId="370" priority="371" operator="between">
      <formula>31</formula>
      <formula>99</formula>
    </cfRule>
    <cfRule type="cellIs" dxfId="369" priority="372" operator="lessThanOrEqual">
      <formula>30</formula>
    </cfRule>
  </conditionalFormatting>
  <conditionalFormatting sqref="J207:J210">
    <cfRule type="cellIs" dxfId="368" priority="367" operator="greaterThanOrEqual">
      <formula>100</formula>
    </cfRule>
    <cfRule type="cellIs" dxfId="367" priority="368" operator="between">
      <formula>31</formula>
      <formula>99</formula>
    </cfRule>
    <cfRule type="cellIs" dxfId="366" priority="369" operator="lessThanOrEqual">
      <formula>30</formula>
    </cfRule>
  </conditionalFormatting>
  <conditionalFormatting sqref="K207:K210">
    <cfRule type="cellIs" dxfId="365" priority="364" operator="greaterThanOrEqual">
      <formula>100</formula>
    </cfRule>
    <cfRule type="cellIs" dxfId="364" priority="365" operator="between">
      <formula>31</formula>
      <formula>99</formula>
    </cfRule>
    <cfRule type="cellIs" dxfId="363" priority="366" operator="lessThanOrEqual">
      <formula>30</formula>
    </cfRule>
  </conditionalFormatting>
  <conditionalFormatting sqref="L207:L210">
    <cfRule type="cellIs" dxfId="362" priority="361" operator="greaterThanOrEqual">
      <formula>100</formula>
    </cfRule>
    <cfRule type="cellIs" dxfId="361" priority="362" operator="between">
      <formula>31</formula>
      <formula>99</formula>
    </cfRule>
    <cfRule type="cellIs" dxfId="360" priority="363" operator="lessThanOrEqual">
      <formula>30</formula>
    </cfRule>
  </conditionalFormatting>
  <conditionalFormatting sqref="M207:M210">
    <cfRule type="cellIs" dxfId="359" priority="358" operator="greaterThanOrEqual">
      <formula>100</formula>
    </cfRule>
    <cfRule type="cellIs" dxfId="358" priority="359" operator="between">
      <formula>31</formula>
      <formula>99</formula>
    </cfRule>
    <cfRule type="cellIs" dxfId="357" priority="360" operator="lessThanOrEqual">
      <formula>30</formula>
    </cfRule>
  </conditionalFormatting>
  <conditionalFormatting sqref="N207:N210">
    <cfRule type="cellIs" dxfId="356" priority="355" operator="greaterThanOrEqual">
      <formula>100</formula>
    </cfRule>
    <cfRule type="cellIs" dxfId="355" priority="356" operator="between">
      <formula>31</formula>
      <formula>99</formula>
    </cfRule>
    <cfRule type="cellIs" dxfId="354" priority="357" operator="lessThanOrEqual">
      <formula>30</formula>
    </cfRule>
  </conditionalFormatting>
  <conditionalFormatting sqref="O207:O210">
    <cfRule type="cellIs" dxfId="353" priority="352" operator="greaterThanOrEqual">
      <formula>100</formula>
    </cfRule>
    <cfRule type="cellIs" dxfId="352" priority="353" operator="between">
      <formula>31</formula>
      <formula>99</formula>
    </cfRule>
    <cfRule type="cellIs" dxfId="351" priority="354" operator="lessThanOrEqual">
      <formula>30</formula>
    </cfRule>
  </conditionalFormatting>
  <conditionalFormatting sqref="P207:P210">
    <cfRule type="cellIs" dxfId="350" priority="349" operator="greaterThanOrEqual">
      <formula>100</formula>
    </cfRule>
    <cfRule type="cellIs" dxfId="349" priority="350" operator="between">
      <formula>31</formula>
      <formula>99</formula>
    </cfRule>
    <cfRule type="cellIs" dxfId="348" priority="351" operator="lessThanOrEqual">
      <formula>30</formula>
    </cfRule>
  </conditionalFormatting>
  <conditionalFormatting sqref="Q207:Q210">
    <cfRule type="cellIs" dxfId="347" priority="346" operator="greaterThanOrEqual">
      <formula>100</formula>
    </cfRule>
    <cfRule type="cellIs" dxfId="346" priority="347" operator="between">
      <formula>31</formula>
      <formula>99</formula>
    </cfRule>
    <cfRule type="cellIs" dxfId="345" priority="348" operator="lessThanOrEqual">
      <formula>30</formula>
    </cfRule>
  </conditionalFormatting>
  <conditionalFormatting sqref="R207:R210">
    <cfRule type="cellIs" dxfId="344" priority="343" operator="greaterThanOrEqual">
      <formula>100</formula>
    </cfRule>
    <cfRule type="cellIs" dxfId="343" priority="344" operator="between">
      <formula>31</formula>
      <formula>99</formula>
    </cfRule>
    <cfRule type="cellIs" dxfId="342" priority="345" operator="lessThanOrEqual">
      <formula>30</formula>
    </cfRule>
  </conditionalFormatting>
  <conditionalFormatting sqref="S207:S210">
    <cfRule type="cellIs" dxfId="341" priority="340" operator="greaterThanOrEqual">
      <formula>100</formula>
    </cfRule>
    <cfRule type="cellIs" dxfId="340" priority="341" operator="between">
      <formula>31</formula>
      <formula>99</formula>
    </cfRule>
    <cfRule type="cellIs" dxfId="339" priority="342" operator="lessThanOrEqual">
      <formula>30</formula>
    </cfRule>
  </conditionalFormatting>
  <conditionalFormatting sqref="T207:T210">
    <cfRule type="cellIs" dxfId="338" priority="337" operator="greaterThanOrEqual">
      <formula>100</formula>
    </cfRule>
    <cfRule type="cellIs" dxfId="337" priority="338" operator="between">
      <formula>31</formula>
      <formula>99</formula>
    </cfRule>
    <cfRule type="cellIs" dxfId="336" priority="339" operator="lessThanOrEqual">
      <formula>30</formula>
    </cfRule>
  </conditionalFormatting>
  <conditionalFormatting sqref="U207:U210">
    <cfRule type="cellIs" dxfId="335" priority="334" operator="greaterThanOrEqual">
      <formula>100</formula>
    </cfRule>
    <cfRule type="cellIs" dxfId="334" priority="335" operator="between">
      <formula>31</formula>
      <formula>99</formula>
    </cfRule>
    <cfRule type="cellIs" dxfId="333" priority="336" operator="lessThanOrEqual">
      <formula>30</formula>
    </cfRule>
  </conditionalFormatting>
  <conditionalFormatting sqref="D207:D210">
    <cfRule type="cellIs" dxfId="332" priority="331" operator="greaterThanOrEqual">
      <formula>100</formula>
    </cfRule>
    <cfRule type="cellIs" dxfId="331" priority="332" operator="between">
      <formula>31</formula>
      <formula>99</formula>
    </cfRule>
    <cfRule type="cellIs" dxfId="330" priority="333" operator="lessThanOrEqual">
      <formula>30</formula>
    </cfRule>
  </conditionalFormatting>
  <conditionalFormatting sqref="E211">
    <cfRule type="cellIs" dxfId="329" priority="328" operator="greaterThanOrEqual">
      <formula>100</formula>
    </cfRule>
    <cfRule type="cellIs" dxfId="328" priority="329" operator="between">
      <formula>31</formula>
      <formula>99</formula>
    </cfRule>
    <cfRule type="cellIs" dxfId="327" priority="330" operator="lessThanOrEqual">
      <formula>30</formula>
    </cfRule>
  </conditionalFormatting>
  <conditionalFormatting sqref="F211">
    <cfRule type="cellIs" dxfId="326" priority="325" operator="greaterThanOrEqual">
      <formula>100</formula>
    </cfRule>
    <cfRule type="cellIs" dxfId="325" priority="326" operator="between">
      <formula>31</formula>
      <formula>99</formula>
    </cfRule>
    <cfRule type="cellIs" dxfId="324" priority="327" operator="lessThanOrEqual">
      <formula>30</formula>
    </cfRule>
  </conditionalFormatting>
  <conditionalFormatting sqref="G211">
    <cfRule type="cellIs" dxfId="323" priority="322" operator="greaterThanOrEqual">
      <formula>100</formula>
    </cfRule>
    <cfRule type="cellIs" dxfId="322" priority="323" operator="between">
      <formula>31</formula>
      <formula>99</formula>
    </cfRule>
    <cfRule type="cellIs" dxfId="321" priority="324" operator="lessThanOrEqual">
      <formula>30</formula>
    </cfRule>
  </conditionalFormatting>
  <conditionalFormatting sqref="H211">
    <cfRule type="cellIs" dxfId="320" priority="319" operator="greaterThanOrEqual">
      <formula>100</formula>
    </cfRule>
    <cfRule type="cellIs" dxfId="319" priority="320" operator="between">
      <formula>31</formula>
      <formula>99</formula>
    </cfRule>
    <cfRule type="cellIs" dxfId="318" priority="321" operator="lessThanOrEqual">
      <formula>30</formula>
    </cfRule>
  </conditionalFormatting>
  <conditionalFormatting sqref="I211">
    <cfRule type="cellIs" dxfId="317" priority="316" operator="greaterThanOrEqual">
      <formula>100</formula>
    </cfRule>
    <cfRule type="cellIs" dxfId="316" priority="317" operator="between">
      <formula>31</formula>
      <formula>99</formula>
    </cfRule>
    <cfRule type="cellIs" dxfId="315" priority="318" operator="lessThanOrEqual">
      <formula>30</formula>
    </cfRule>
  </conditionalFormatting>
  <conditionalFormatting sqref="J211">
    <cfRule type="cellIs" dxfId="314" priority="313" operator="greaterThanOrEqual">
      <formula>100</formula>
    </cfRule>
    <cfRule type="cellIs" dxfId="313" priority="314" operator="between">
      <formula>31</formula>
      <formula>99</formula>
    </cfRule>
    <cfRule type="cellIs" dxfId="312" priority="315" operator="lessThanOrEqual">
      <formula>30</formula>
    </cfRule>
  </conditionalFormatting>
  <conditionalFormatting sqref="K211">
    <cfRule type="cellIs" dxfId="311" priority="310" operator="greaterThanOrEqual">
      <formula>100</formula>
    </cfRule>
    <cfRule type="cellIs" dxfId="310" priority="311" operator="between">
      <formula>31</formula>
      <formula>99</formula>
    </cfRule>
    <cfRule type="cellIs" dxfId="309" priority="312" operator="lessThanOrEqual">
      <formula>30</formula>
    </cfRule>
  </conditionalFormatting>
  <conditionalFormatting sqref="L211">
    <cfRule type="cellIs" dxfId="308" priority="307" operator="greaterThanOrEqual">
      <formula>100</formula>
    </cfRule>
    <cfRule type="cellIs" dxfId="307" priority="308" operator="between">
      <formula>31</formula>
      <formula>99</formula>
    </cfRule>
    <cfRule type="cellIs" dxfId="306" priority="309" operator="lessThanOrEqual">
      <formula>30</formula>
    </cfRule>
  </conditionalFormatting>
  <conditionalFormatting sqref="M211">
    <cfRule type="cellIs" dxfId="305" priority="304" operator="greaterThanOrEqual">
      <formula>100</formula>
    </cfRule>
    <cfRule type="cellIs" dxfId="304" priority="305" operator="between">
      <formula>31</formula>
      <formula>99</formula>
    </cfRule>
    <cfRule type="cellIs" dxfId="303" priority="306" operator="lessThanOrEqual">
      <formula>30</formula>
    </cfRule>
  </conditionalFormatting>
  <conditionalFormatting sqref="N211">
    <cfRule type="cellIs" dxfId="302" priority="301" operator="greaterThanOrEqual">
      <formula>100</formula>
    </cfRule>
    <cfRule type="cellIs" dxfId="301" priority="302" operator="between">
      <formula>31</formula>
      <formula>99</formula>
    </cfRule>
    <cfRule type="cellIs" dxfId="300" priority="303" operator="lessThanOrEqual">
      <formula>30</formula>
    </cfRule>
  </conditionalFormatting>
  <conditionalFormatting sqref="O211">
    <cfRule type="cellIs" dxfId="299" priority="298" operator="greaterThanOrEqual">
      <formula>100</formula>
    </cfRule>
    <cfRule type="cellIs" dxfId="298" priority="299" operator="between">
      <formula>31</formula>
      <formula>99</formula>
    </cfRule>
    <cfRule type="cellIs" dxfId="297" priority="300" operator="lessThanOrEqual">
      <formula>30</formula>
    </cfRule>
  </conditionalFormatting>
  <conditionalFormatting sqref="P211">
    <cfRule type="cellIs" dxfId="296" priority="295" operator="greaterThanOrEqual">
      <formula>100</formula>
    </cfRule>
    <cfRule type="cellIs" dxfId="295" priority="296" operator="between">
      <formula>31</formula>
      <formula>99</formula>
    </cfRule>
    <cfRule type="cellIs" dxfId="294" priority="297" operator="lessThanOrEqual">
      <formula>30</formula>
    </cfRule>
  </conditionalFormatting>
  <conditionalFormatting sqref="Q211">
    <cfRule type="cellIs" dxfId="293" priority="292" operator="greaterThanOrEqual">
      <formula>100</formula>
    </cfRule>
    <cfRule type="cellIs" dxfId="292" priority="293" operator="between">
      <formula>31</formula>
      <formula>99</formula>
    </cfRule>
    <cfRule type="cellIs" dxfId="291" priority="294" operator="lessThanOrEqual">
      <formula>30</formula>
    </cfRule>
  </conditionalFormatting>
  <conditionalFormatting sqref="R211">
    <cfRule type="cellIs" dxfId="290" priority="289" operator="greaterThanOrEqual">
      <formula>100</formula>
    </cfRule>
    <cfRule type="cellIs" dxfId="289" priority="290" operator="between">
      <formula>31</formula>
      <formula>99</formula>
    </cfRule>
    <cfRule type="cellIs" dxfId="288" priority="291" operator="lessThanOrEqual">
      <formula>30</formula>
    </cfRule>
  </conditionalFormatting>
  <conditionalFormatting sqref="S211">
    <cfRule type="cellIs" dxfId="287" priority="286" operator="greaterThanOrEqual">
      <formula>100</formula>
    </cfRule>
    <cfRule type="cellIs" dxfId="286" priority="287" operator="between">
      <formula>31</formula>
      <formula>99</formula>
    </cfRule>
    <cfRule type="cellIs" dxfId="285" priority="288" operator="lessThanOrEqual">
      <formula>30</formula>
    </cfRule>
  </conditionalFormatting>
  <conditionalFormatting sqref="T211">
    <cfRule type="cellIs" dxfId="284" priority="283" operator="greaterThanOrEqual">
      <formula>100</formula>
    </cfRule>
    <cfRule type="cellIs" dxfId="283" priority="284" operator="between">
      <formula>31</formula>
      <formula>99</formula>
    </cfRule>
    <cfRule type="cellIs" dxfId="282" priority="285" operator="lessThanOrEqual">
      <formula>30</formula>
    </cfRule>
  </conditionalFormatting>
  <conditionalFormatting sqref="U211">
    <cfRule type="cellIs" dxfId="281" priority="280" operator="greaterThanOrEqual">
      <formula>100</formula>
    </cfRule>
    <cfRule type="cellIs" dxfId="280" priority="281" operator="between">
      <formula>31</formula>
      <formula>99</formula>
    </cfRule>
    <cfRule type="cellIs" dxfId="279" priority="282" operator="lessThanOrEqual">
      <formula>30</formula>
    </cfRule>
  </conditionalFormatting>
  <conditionalFormatting sqref="D211">
    <cfRule type="cellIs" dxfId="278" priority="277" operator="greaterThanOrEqual">
      <formula>100</formula>
    </cfRule>
    <cfRule type="cellIs" dxfId="277" priority="278" operator="between">
      <formula>31</formula>
      <formula>99</formula>
    </cfRule>
    <cfRule type="cellIs" dxfId="276" priority="279" operator="lessThanOrEqual">
      <formula>30</formula>
    </cfRule>
  </conditionalFormatting>
  <conditionalFormatting sqref="E212">
    <cfRule type="cellIs" dxfId="275" priority="274" operator="greaterThanOrEqual">
      <formula>100</formula>
    </cfRule>
    <cfRule type="cellIs" dxfId="274" priority="275" operator="between">
      <formula>31</formula>
      <formula>99</formula>
    </cfRule>
    <cfRule type="cellIs" dxfId="273" priority="276" operator="lessThanOrEqual">
      <formula>30</formula>
    </cfRule>
  </conditionalFormatting>
  <conditionalFormatting sqref="F212">
    <cfRule type="cellIs" dxfId="272" priority="271" operator="greaterThanOrEqual">
      <formula>100</formula>
    </cfRule>
    <cfRule type="cellIs" dxfId="271" priority="272" operator="between">
      <formula>31</formula>
      <formula>99</formula>
    </cfRule>
    <cfRule type="cellIs" dxfId="270" priority="273" operator="lessThanOrEqual">
      <formula>30</formula>
    </cfRule>
  </conditionalFormatting>
  <conditionalFormatting sqref="G212">
    <cfRule type="cellIs" dxfId="269" priority="268" operator="greaterThanOrEqual">
      <formula>100</formula>
    </cfRule>
    <cfRule type="cellIs" dxfId="268" priority="269" operator="between">
      <formula>31</formula>
      <formula>99</formula>
    </cfRule>
    <cfRule type="cellIs" dxfId="267" priority="270" operator="lessThanOrEqual">
      <formula>30</formula>
    </cfRule>
  </conditionalFormatting>
  <conditionalFormatting sqref="H212">
    <cfRule type="cellIs" dxfId="266" priority="265" operator="greaterThanOrEqual">
      <formula>100</formula>
    </cfRule>
    <cfRule type="cellIs" dxfId="265" priority="266" operator="between">
      <formula>31</formula>
      <formula>99</formula>
    </cfRule>
    <cfRule type="cellIs" dxfId="264" priority="267" operator="lessThanOrEqual">
      <formula>30</formula>
    </cfRule>
  </conditionalFormatting>
  <conditionalFormatting sqref="I212">
    <cfRule type="cellIs" dxfId="263" priority="262" operator="greaterThanOrEqual">
      <formula>100</formula>
    </cfRule>
    <cfRule type="cellIs" dxfId="262" priority="263" operator="between">
      <formula>31</formula>
      <formula>99</formula>
    </cfRule>
    <cfRule type="cellIs" dxfId="261" priority="264" operator="lessThanOrEqual">
      <formula>30</formula>
    </cfRule>
  </conditionalFormatting>
  <conditionalFormatting sqref="J212">
    <cfRule type="cellIs" dxfId="260" priority="259" operator="greaterThanOrEqual">
      <formula>100</formula>
    </cfRule>
    <cfRule type="cellIs" dxfId="259" priority="260" operator="between">
      <formula>31</formula>
      <formula>99</formula>
    </cfRule>
    <cfRule type="cellIs" dxfId="258" priority="261" operator="lessThanOrEqual">
      <formula>30</formula>
    </cfRule>
  </conditionalFormatting>
  <conditionalFormatting sqref="K212">
    <cfRule type="cellIs" dxfId="257" priority="256" operator="greaterThanOrEqual">
      <formula>100</formula>
    </cfRule>
    <cfRule type="cellIs" dxfId="256" priority="257" operator="between">
      <formula>31</formula>
      <formula>99</formula>
    </cfRule>
    <cfRule type="cellIs" dxfId="255" priority="258" operator="lessThanOrEqual">
      <formula>30</formula>
    </cfRule>
  </conditionalFormatting>
  <conditionalFormatting sqref="L212">
    <cfRule type="cellIs" dxfId="254" priority="253" operator="greaterThanOrEqual">
      <formula>100</formula>
    </cfRule>
    <cfRule type="cellIs" dxfId="253" priority="254" operator="between">
      <formula>31</formula>
      <formula>99</formula>
    </cfRule>
    <cfRule type="cellIs" dxfId="252" priority="255" operator="lessThanOrEqual">
      <formula>30</formula>
    </cfRule>
  </conditionalFormatting>
  <conditionalFormatting sqref="M212">
    <cfRule type="cellIs" dxfId="251" priority="250" operator="greaterThanOrEqual">
      <formula>100</formula>
    </cfRule>
    <cfRule type="cellIs" dxfId="250" priority="251" operator="between">
      <formula>31</formula>
      <formula>99</formula>
    </cfRule>
    <cfRule type="cellIs" dxfId="249" priority="252" operator="lessThanOrEqual">
      <formula>30</formula>
    </cfRule>
  </conditionalFormatting>
  <conditionalFormatting sqref="N212">
    <cfRule type="cellIs" dxfId="248" priority="247" operator="greaterThanOrEqual">
      <formula>100</formula>
    </cfRule>
    <cfRule type="cellIs" dxfId="247" priority="248" operator="between">
      <formula>31</formula>
      <formula>99</formula>
    </cfRule>
    <cfRule type="cellIs" dxfId="246" priority="249" operator="lessThanOrEqual">
      <formula>30</formula>
    </cfRule>
  </conditionalFormatting>
  <conditionalFormatting sqref="O212">
    <cfRule type="cellIs" dxfId="245" priority="244" operator="greaterThanOrEqual">
      <formula>100</formula>
    </cfRule>
    <cfRule type="cellIs" dxfId="244" priority="245" operator="between">
      <formula>31</formula>
      <formula>99</formula>
    </cfRule>
    <cfRule type="cellIs" dxfId="243" priority="246" operator="lessThanOrEqual">
      <formula>30</formula>
    </cfRule>
  </conditionalFormatting>
  <conditionalFormatting sqref="P212">
    <cfRule type="cellIs" dxfId="242" priority="241" operator="greaterThanOrEqual">
      <formula>100</formula>
    </cfRule>
    <cfRule type="cellIs" dxfId="241" priority="242" operator="between">
      <formula>31</formula>
      <formula>99</formula>
    </cfRule>
    <cfRule type="cellIs" dxfId="240" priority="243" operator="lessThanOrEqual">
      <formula>30</formula>
    </cfRule>
  </conditionalFormatting>
  <conditionalFormatting sqref="Q212">
    <cfRule type="cellIs" dxfId="239" priority="238" operator="greaterThanOrEqual">
      <formula>100</formula>
    </cfRule>
    <cfRule type="cellIs" dxfId="238" priority="239" operator="between">
      <formula>31</formula>
      <formula>99</formula>
    </cfRule>
    <cfRule type="cellIs" dxfId="237" priority="240" operator="lessThanOrEqual">
      <formula>30</formula>
    </cfRule>
  </conditionalFormatting>
  <conditionalFormatting sqref="R212">
    <cfRule type="cellIs" dxfId="236" priority="235" operator="greaterThanOrEqual">
      <formula>100</formula>
    </cfRule>
    <cfRule type="cellIs" dxfId="235" priority="236" operator="between">
      <formula>31</formula>
      <formula>99</formula>
    </cfRule>
    <cfRule type="cellIs" dxfId="234" priority="237" operator="lessThanOrEqual">
      <formula>30</formula>
    </cfRule>
  </conditionalFormatting>
  <conditionalFormatting sqref="S212">
    <cfRule type="cellIs" dxfId="233" priority="232" operator="greaterThanOrEqual">
      <formula>100</formula>
    </cfRule>
    <cfRule type="cellIs" dxfId="232" priority="233" operator="between">
      <formula>31</formula>
      <formula>99</formula>
    </cfRule>
    <cfRule type="cellIs" dxfId="231" priority="234" operator="lessThanOrEqual">
      <formula>30</formula>
    </cfRule>
  </conditionalFormatting>
  <conditionalFormatting sqref="T212">
    <cfRule type="cellIs" dxfId="230" priority="229" operator="greaterThanOrEqual">
      <formula>100</formula>
    </cfRule>
    <cfRule type="cellIs" dxfId="229" priority="230" operator="between">
      <formula>31</formula>
      <formula>99</formula>
    </cfRule>
    <cfRule type="cellIs" dxfId="228" priority="231" operator="lessThanOrEqual">
      <formula>30</formula>
    </cfRule>
  </conditionalFormatting>
  <conditionalFormatting sqref="U212">
    <cfRule type="cellIs" dxfId="227" priority="226" operator="greaterThanOrEqual">
      <formula>100</formula>
    </cfRule>
    <cfRule type="cellIs" dxfId="226" priority="227" operator="between">
      <formula>31</formula>
      <formula>99</formula>
    </cfRule>
    <cfRule type="cellIs" dxfId="225" priority="228" operator="lessThanOrEqual">
      <formula>30</formula>
    </cfRule>
  </conditionalFormatting>
  <conditionalFormatting sqref="D212">
    <cfRule type="cellIs" dxfId="224" priority="223" operator="greaterThanOrEqual">
      <formula>100</formula>
    </cfRule>
    <cfRule type="cellIs" dxfId="223" priority="224" operator="between">
      <formula>31</formula>
      <formula>99</formula>
    </cfRule>
    <cfRule type="cellIs" dxfId="222" priority="225" operator="lessThanOrEqual">
      <formula>30</formula>
    </cfRule>
  </conditionalFormatting>
  <conditionalFormatting sqref="E213">
    <cfRule type="cellIs" dxfId="221" priority="220" operator="greaterThanOrEqual">
      <formula>100</formula>
    </cfRule>
    <cfRule type="cellIs" dxfId="220" priority="221" operator="between">
      <formula>31</formula>
      <formula>99</formula>
    </cfRule>
    <cfRule type="cellIs" dxfId="219" priority="222" operator="lessThanOrEqual">
      <formula>30</formula>
    </cfRule>
  </conditionalFormatting>
  <conditionalFormatting sqref="F213">
    <cfRule type="cellIs" dxfId="218" priority="217" operator="greaterThanOrEqual">
      <formula>100</formula>
    </cfRule>
    <cfRule type="cellIs" dxfId="217" priority="218" operator="between">
      <formula>31</formula>
      <formula>99</formula>
    </cfRule>
    <cfRule type="cellIs" dxfId="216" priority="219" operator="lessThanOrEqual">
      <formula>30</formula>
    </cfRule>
  </conditionalFormatting>
  <conditionalFormatting sqref="G213">
    <cfRule type="cellIs" dxfId="215" priority="214" operator="greaterThanOrEqual">
      <formula>100</formula>
    </cfRule>
    <cfRule type="cellIs" dxfId="214" priority="215" operator="between">
      <formula>31</formula>
      <formula>99</formula>
    </cfRule>
    <cfRule type="cellIs" dxfId="213" priority="216" operator="lessThanOrEqual">
      <formula>30</formula>
    </cfRule>
  </conditionalFormatting>
  <conditionalFormatting sqref="H213">
    <cfRule type="cellIs" dxfId="212" priority="211" operator="greaterThanOrEqual">
      <formula>100</formula>
    </cfRule>
    <cfRule type="cellIs" dxfId="211" priority="212" operator="between">
      <formula>31</formula>
      <formula>99</formula>
    </cfRule>
    <cfRule type="cellIs" dxfId="210" priority="213" operator="lessThanOrEqual">
      <formula>30</formula>
    </cfRule>
  </conditionalFormatting>
  <conditionalFormatting sqref="I213">
    <cfRule type="cellIs" dxfId="209" priority="208" operator="greaterThanOrEqual">
      <formula>100</formula>
    </cfRule>
    <cfRule type="cellIs" dxfId="208" priority="209" operator="between">
      <formula>31</formula>
      <formula>99</formula>
    </cfRule>
    <cfRule type="cellIs" dxfId="207" priority="210" operator="lessThanOrEqual">
      <formula>30</formula>
    </cfRule>
  </conditionalFormatting>
  <conditionalFormatting sqref="J213">
    <cfRule type="cellIs" dxfId="206" priority="205" operator="greaterThanOrEqual">
      <formula>100</formula>
    </cfRule>
    <cfRule type="cellIs" dxfId="205" priority="206" operator="between">
      <formula>31</formula>
      <formula>99</formula>
    </cfRule>
    <cfRule type="cellIs" dxfId="204" priority="207" operator="lessThanOrEqual">
      <formula>30</formula>
    </cfRule>
  </conditionalFormatting>
  <conditionalFormatting sqref="K213">
    <cfRule type="cellIs" dxfId="203" priority="202" operator="greaterThanOrEqual">
      <formula>100</formula>
    </cfRule>
    <cfRule type="cellIs" dxfId="202" priority="203" operator="between">
      <formula>31</formula>
      <formula>99</formula>
    </cfRule>
    <cfRule type="cellIs" dxfId="201" priority="204" operator="lessThanOrEqual">
      <formula>30</formula>
    </cfRule>
  </conditionalFormatting>
  <conditionalFormatting sqref="L213">
    <cfRule type="cellIs" dxfId="200" priority="199" operator="greaterThanOrEqual">
      <formula>100</formula>
    </cfRule>
    <cfRule type="cellIs" dxfId="199" priority="200" operator="between">
      <formula>31</formula>
      <formula>99</formula>
    </cfRule>
    <cfRule type="cellIs" dxfId="198" priority="201" operator="lessThanOrEqual">
      <formula>30</formula>
    </cfRule>
  </conditionalFormatting>
  <conditionalFormatting sqref="M213">
    <cfRule type="cellIs" dxfId="197" priority="196" operator="greaterThanOrEqual">
      <formula>100</formula>
    </cfRule>
    <cfRule type="cellIs" dxfId="196" priority="197" operator="between">
      <formula>31</formula>
      <formula>99</formula>
    </cfRule>
    <cfRule type="cellIs" dxfId="195" priority="198" operator="lessThanOrEqual">
      <formula>30</formula>
    </cfRule>
  </conditionalFormatting>
  <conditionalFormatting sqref="N213">
    <cfRule type="cellIs" dxfId="194" priority="193" operator="greaterThanOrEqual">
      <formula>100</formula>
    </cfRule>
    <cfRule type="cellIs" dxfId="193" priority="194" operator="between">
      <formula>31</formula>
      <formula>99</formula>
    </cfRule>
    <cfRule type="cellIs" dxfId="192" priority="195" operator="lessThanOrEqual">
      <formula>30</formula>
    </cfRule>
  </conditionalFormatting>
  <conditionalFormatting sqref="O213">
    <cfRule type="cellIs" dxfId="191" priority="190" operator="greaterThanOrEqual">
      <formula>100</formula>
    </cfRule>
    <cfRule type="cellIs" dxfId="190" priority="191" operator="between">
      <formula>31</formula>
      <formula>99</formula>
    </cfRule>
    <cfRule type="cellIs" dxfId="189" priority="192" operator="lessThanOrEqual">
      <formula>30</formula>
    </cfRule>
  </conditionalFormatting>
  <conditionalFormatting sqref="P213">
    <cfRule type="cellIs" dxfId="188" priority="187" operator="greaterThanOrEqual">
      <formula>100</formula>
    </cfRule>
    <cfRule type="cellIs" dxfId="187" priority="188" operator="between">
      <formula>31</formula>
      <formula>99</formula>
    </cfRule>
    <cfRule type="cellIs" dxfId="186" priority="189" operator="lessThanOrEqual">
      <formula>30</formula>
    </cfRule>
  </conditionalFormatting>
  <conditionalFormatting sqref="Q213">
    <cfRule type="cellIs" dxfId="185" priority="184" operator="greaterThanOrEqual">
      <formula>100</formula>
    </cfRule>
    <cfRule type="cellIs" dxfId="184" priority="185" operator="between">
      <formula>31</formula>
      <formula>99</formula>
    </cfRule>
    <cfRule type="cellIs" dxfId="183" priority="186" operator="lessThanOrEqual">
      <formula>30</formula>
    </cfRule>
  </conditionalFormatting>
  <conditionalFormatting sqref="R213">
    <cfRule type="cellIs" dxfId="182" priority="181" operator="greaterThanOrEqual">
      <formula>100</formula>
    </cfRule>
    <cfRule type="cellIs" dxfId="181" priority="182" operator="between">
      <formula>31</formula>
      <formula>99</formula>
    </cfRule>
    <cfRule type="cellIs" dxfId="180" priority="183" operator="lessThanOrEqual">
      <formula>30</formula>
    </cfRule>
  </conditionalFormatting>
  <conditionalFormatting sqref="S213">
    <cfRule type="cellIs" dxfId="179" priority="178" operator="greaterThanOrEqual">
      <formula>100</formula>
    </cfRule>
    <cfRule type="cellIs" dxfId="178" priority="179" operator="between">
      <formula>31</formula>
      <formula>99</formula>
    </cfRule>
    <cfRule type="cellIs" dxfId="177" priority="180" operator="lessThanOrEqual">
      <formula>30</formula>
    </cfRule>
  </conditionalFormatting>
  <conditionalFormatting sqref="T213">
    <cfRule type="cellIs" dxfId="176" priority="175" operator="greaterThanOrEqual">
      <formula>100</formula>
    </cfRule>
    <cfRule type="cellIs" dxfId="175" priority="176" operator="between">
      <formula>31</formula>
      <formula>99</formula>
    </cfRule>
    <cfRule type="cellIs" dxfId="174" priority="177" operator="lessThanOrEqual">
      <formula>30</formula>
    </cfRule>
  </conditionalFormatting>
  <conditionalFormatting sqref="U213">
    <cfRule type="cellIs" dxfId="173" priority="172" operator="greaterThanOrEqual">
      <formula>100</formula>
    </cfRule>
    <cfRule type="cellIs" dxfId="172" priority="173" operator="between">
      <formula>31</formula>
      <formula>99</formula>
    </cfRule>
    <cfRule type="cellIs" dxfId="171" priority="174" operator="lessThanOrEqual">
      <formula>30</formula>
    </cfRule>
  </conditionalFormatting>
  <conditionalFormatting sqref="D213">
    <cfRule type="cellIs" dxfId="170" priority="169" operator="greaterThanOrEqual">
      <formula>100</formula>
    </cfRule>
    <cfRule type="cellIs" dxfId="169" priority="170" operator="between">
      <formula>31</formula>
      <formula>99</formula>
    </cfRule>
    <cfRule type="cellIs" dxfId="168" priority="171" operator="lessThanOrEqual">
      <formula>30</formula>
    </cfRule>
  </conditionalFormatting>
  <conditionalFormatting sqref="E214:E216">
    <cfRule type="cellIs" dxfId="167" priority="166" operator="greaterThanOrEqual">
      <formula>100</formula>
    </cfRule>
    <cfRule type="cellIs" dxfId="166" priority="167" operator="between">
      <formula>31</formula>
      <formula>99</formula>
    </cfRule>
    <cfRule type="cellIs" dxfId="165" priority="168" operator="lessThanOrEqual">
      <formula>30</formula>
    </cfRule>
  </conditionalFormatting>
  <conditionalFormatting sqref="F214:F216">
    <cfRule type="cellIs" dxfId="164" priority="163" operator="greaterThanOrEqual">
      <formula>100</formula>
    </cfRule>
    <cfRule type="cellIs" dxfId="163" priority="164" operator="between">
      <formula>31</formula>
      <formula>99</formula>
    </cfRule>
    <cfRule type="cellIs" dxfId="162" priority="165" operator="lessThanOrEqual">
      <formula>30</formula>
    </cfRule>
  </conditionalFormatting>
  <conditionalFormatting sqref="G214:G216">
    <cfRule type="cellIs" dxfId="161" priority="160" operator="greaterThanOrEqual">
      <formula>100</formula>
    </cfRule>
    <cfRule type="cellIs" dxfId="160" priority="161" operator="between">
      <formula>31</formula>
      <formula>99</formula>
    </cfRule>
    <cfRule type="cellIs" dxfId="159" priority="162" operator="lessThanOrEqual">
      <formula>30</formula>
    </cfRule>
  </conditionalFormatting>
  <conditionalFormatting sqref="H214:H216">
    <cfRule type="cellIs" dxfId="158" priority="157" operator="greaterThanOrEqual">
      <formula>100</formula>
    </cfRule>
    <cfRule type="cellIs" dxfId="157" priority="158" operator="between">
      <formula>31</formula>
      <formula>99</formula>
    </cfRule>
    <cfRule type="cellIs" dxfId="156" priority="159" operator="lessThanOrEqual">
      <formula>30</formula>
    </cfRule>
  </conditionalFormatting>
  <conditionalFormatting sqref="I214:I216">
    <cfRule type="cellIs" dxfId="155" priority="154" operator="greaterThanOrEqual">
      <formula>100</formula>
    </cfRule>
    <cfRule type="cellIs" dxfId="154" priority="155" operator="between">
      <formula>31</formula>
      <formula>99</formula>
    </cfRule>
    <cfRule type="cellIs" dxfId="153" priority="156" operator="lessThanOrEqual">
      <formula>30</formula>
    </cfRule>
  </conditionalFormatting>
  <conditionalFormatting sqref="J214:J216">
    <cfRule type="cellIs" dxfId="152" priority="151" operator="greaterThanOrEqual">
      <formula>100</formula>
    </cfRule>
    <cfRule type="cellIs" dxfId="151" priority="152" operator="between">
      <formula>31</formula>
      <formula>99</formula>
    </cfRule>
    <cfRule type="cellIs" dxfId="150" priority="153" operator="lessThanOrEqual">
      <formula>30</formula>
    </cfRule>
  </conditionalFormatting>
  <conditionalFormatting sqref="K214:K216">
    <cfRule type="cellIs" dxfId="149" priority="148" operator="greaterThanOrEqual">
      <formula>100</formula>
    </cfRule>
    <cfRule type="cellIs" dxfId="148" priority="149" operator="between">
      <formula>31</formula>
      <formula>99</formula>
    </cfRule>
    <cfRule type="cellIs" dxfId="147" priority="150" operator="lessThanOrEqual">
      <formula>30</formula>
    </cfRule>
  </conditionalFormatting>
  <conditionalFormatting sqref="L214:L216">
    <cfRule type="cellIs" dxfId="146" priority="145" operator="greaterThanOrEqual">
      <formula>100</formula>
    </cfRule>
    <cfRule type="cellIs" dxfId="145" priority="146" operator="between">
      <formula>31</formula>
      <formula>99</formula>
    </cfRule>
    <cfRule type="cellIs" dxfId="144" priority="147" operator="lessThanOrEqual">
      <formula>30</formula>
    </cfRule>
  </conditionalFormatting>
  <conditionalFormatting sqref="M214:M216">
    <cfRule type="cellIs" dxfId="143" priority="142" operator="greaterThanOrEqual">
      <formula>100</formula>
    </cfRule>
    <cfRule type="cellIs" dxfId="142" priority="143" operator="between">
      <formula>31</formula>
      <formula>99</formula>
    </cfRule>
    <cfRule type="cellIs" dxfId="141" priority="144" operator="lessThanOrEqual">
      <formula>30</formula>
    </cfRule>
  </conditionalFormatting>
  <conditionalFormatting sqref="N214:N216">
    <cfRule type="cellIs" dxfId="140" priority="139" operator="greaterThanOrEqual">
      <formula>100</formula>
    </cfRule>
    <cfRule type="cellIs" dxfId="139" priority="140" operator="between">
      <formula>31</formula>
      <formula>99</formula>
    </cfRule>
    <cfRule type="cellIs" dxfId="138" priority="141" operator="lessThanOrEqual">
      <formula>30</formula>
    </cfRule>
  </conditionalFormatting>
  <conditionalFormatting sqref="O214:O216">
    <cfRule type="cellIs" dxfId="137" priority="136" operator="greaterThanOrEqual">
      <formula>100</formula>
    </cfRule>
    <cfRule type="cellIs" dxfId="136" priority="137" operator="between">
      <formula>31</formula>
      <formula>99</formula>
    </cfRule>
    <cfRule type="cellIs" dxfId="135" priority="138" operator="lessThanOrEqual">
      <formula>30</formula>
    </cfRule>
  </conditionalFormatting>
  <conditionalFormatting sqref="P214:P216">
    <cfRule type="cellIs" dxfId="134" priority="133" operator="greaterThanOrEqual">
      <formula>100</formula>
    </cfRule>
    <cfRule type="cellIs" dxfId="133" priority="134" operator="between">
      <formula>31</formula>
      <formula>99</formula>
    </cfRule>
    <cfRule type="cellIs" dxfId="132" priority="135" operator="lessThanOrEqual">
      <formula>30</formula>
    </cfRule>
  </conditionalFormatting>
  <conditionalFormatting sqref="Q214:Q216">
    <cfRule type="cellIs" dxfId="131" priority="130" operator="greaterThanOrEqual">
      <formula>100</formula>
    </cfRule>
    <cfRule type="cellIs" dxfId="130" priority="131" operator="between">
      <formula>31</formula>
      <formula>99</formula>
    </cfRule>
    <cfRule type="cellIs" dxfId="129" priority="132" operator="lessThanOrEqual">
      <formula>30</formula>
    </cfRule>
  </conditionalFormatting>
  <conditionalFormatting sqref="R214:R216">
    <cfRule type="cellIs" dxfId="128" priority="127" operator="greaterThanOrEqual">
      <formula>100</formula>
    </cfRule>
    <cfRule type="cellIs" dxfId="127" priority="128" operator="between">
      <formula>31</formula>
      <formula>99</formula>
    </cfRule>
    <cfRule type="cellIs" dxfId="126" priority="129" operator="lessThanOrEqual">
      <formula>30</formula>
    </cfRule>
  </conditionalFormatting>
  <conditionalFormatting sqref="S214:S216">
    <cfRule type="cellIs" dxfId="125" priority="124" operator="greaterThanOrEqual">
      <formula>100</formula>
    </cfRule>
    <cfRule type="cellIs" dxfId="124" priority="125" operator="between">
      <formula>31</formula>
      <formula>99</formula>
    </cfRule>
    <cfRule type="cellIs" dxfId="123" priority="126" operator="lessThanOrEqual">
      <formula>30</formula>
    </cfRule>
  </conditionalFormatting>
  <conditionalFormatting sqref="T214:T216">
    <cfRule type="cellIs" dxfId="122" priority="121" operator="greaterThanOrEqual">
      <formula>100</formula>
    </cfRule>
    <cfRule type="cellIs" dxfId="121" priority="122" operator="between">
      <formula>31</formula>
      <formula>99</formula>
    </cfRule>
    <cfRule type="cellIs" dxfId="120" priority="123" operator="lessThanOrEqual">
      <formula>30</formula>
    </cfRule>
  </conditionalFormatting>
  <conditionalFormatting sqref="U214:U216">
    <cfRule type="cellIs" dxfId="119" priority="118" operator="greaterThanOrEqual">
      <formula>100</formula>
    </cfRule>
    <cfRule type="cellIs" dxfId="118" priority="119" operator="between">
      <formula>31</formula>
      <formula>99</formula>
    </cfRule>
    <cfRule type="cellIs" dxfId="117" priority="120" operator="lessThanOrEqual">
      <formula>30</formula>
    </cfRule>
  </conditionalFormatting>
  <conditionalFormatting sqref="D214:D216">
    <cfRule type="cellIs" dxfId="116" priority="115" operator="greaterThanOrEqual">
      <formula>100</formula>
    </cfRule>
    <cfRule type="cellIs" dxfId="115" priority="116" operator="between">
      <formula>31</formula>
      <formula>99</formula>
    </cfRule>
    <cfRule type="cellIs" dxfId="114" priority="117" operator="lessThanOrEqual">
      <formula>30</formula>
    </cfRule>
  </conditionalFormatting>
  <conditionalFormatting sqref="E217">
    <cfRule type="cellIs" dxfId="113" priority="112" operator="greaterThanOrEqual">
      <formula>100</formula>
    </cfRule>
    <cfRule type="cellIs" dxfId="112" priority="113" operator="between">
      <formula>31</formula>
      <formula>99</formula>
    </cfRule>
    <cfRule type="cellIs" dxfId="111" priority="114" operator="lessThanOrEqual">
      <formula>30</formula>
    </cfRule>
  </conditionalFormatting>
  <conditionalFormatting sqref="F217">
    <cfRule type="cellIs" dxfId="110" priority="109" operator="greaterThanOrEqual">
      <formula>100</formula>
    </cfRule>
    <cfRule type="cellIs" dxfId="109" priority="110" operator="between">
      <formula>31</formula>
      <formula>99</formula>
    </cfRule>
    <cfRule type="cellIs" dxfId="108" priority="111" operator="lessThanOrEqual">
      <formula>30</formula>
    </cfRule>
  </conditionalFormatting>
  <conditionalFormatting sqref="G217">
    <cfRule type="cellIs" dxfId="107" priority="106" operator="greaterThanOrEqual">
      <formula>100</formula>
    </cfRule>
    <cfRule type="cellIs" dxfId="106" priority="107" operator="between">
      <formula>31</formula>
      <formula>99</formula>
    </cfRule>
    <cfRule type="cellIs" dxfId="105" priority="108" operator="lessThanOrEqual">
      <formula>30</formula>
    </cfRule>
  </conditionalFormatting>
  <conditionalFormatting sqref="H217">
    <cfRule type="cellIs" dxfId="104" priority="103" operator="greaterThanOrEqual">
      <formula>100</formula>
    </cfRule>
    <cfRule type="cellIs" dxfId="103" priority="104" operator="between">
      <formula>31</formula>
      <formula>99</formula>
    </cfRule>
    <cfRule type="cellIs" dxfId="102" priority="105" operator="lessThanOrEqual">
      <formula>30</formula>
    </cfRule>
  </conditionalFormatting>
  <conditionalFormatting sqref="I217">
    <cfRule type="cellIs" dxfId="101" priority="100" operator="greaterThanOrEqual">
      <formula>100</formula>
    </cfRule>
    <cfRule type="cellIs" dxfId="100" priority="101" operator="between">
      <formula>31</formula>
      <formula>99</formula>
    </cfRule>
    <cfRule type="cellIs" dxfId="99" priority="102" operator="lessThanOrEqual">
      <formula>30</formula>
    </cfRule>
  </conditionalFormatting>
  <conditionalFormatting sqref="J217">
    <cfRule type="cellIs" dxfId="98" priority="97" operator="greaterThanOrEqual">
      <formula>100</formula>
    </cfRule>
    <cfRule type="cellIs" dxfId="97" priority="98" operator="between">
      <formula>31</formula>
      <formula>99</formula>
    </cfRule>
    <cfRule type="cellIs" dxfId="96" priority="99" operator="lessThanOrEqual">
      <formula>30</formula>
    </cfRule>
  </conditionalFormatting>
  <conditionalFormatting sqref="K217">
    <cfRule type="cellIs" dxfId="95" priority="94" operator="greaterThanOrEqual">
      <formula>100</formula>
    </cfRule>
    <cfRule type="cellIs" dxfId="94" priority="95" operator="between">
      <formula>31</formula>
      <formula>99</formula>
    </cfRule>
    <cfRule type="cellIs" dxfId="93" priority="96" operator="lessThanOrEqual">
      <formula>30</formula>
    </cfRule>
  </conditionalFormatting>
  <conditionalFormatting sqref="L217">
    <cfRule type="cellIs" dxfId="92" priority="91" operator="greaterThanOrEqual">
      <formula>100</formula>
    </cfRule>
    <cfRule type="cellIs" dxfId="91" priority="92" operator="between">
      <formula>31</formula>
      <formula>99</formula>
    </cfRule>
    <cfRule type="cellIs" dxfId="90" priority="93" operator="lessThanOrEqual">
      <formula>30</formula>
    </cfRule>
  </conditionalFormatting>
  <conditionalFormatting sqref="M217">
    <cfRule type="cellIs" dxfId="89" priority="88" operator="greaterThanOrEqual">
      <formula>100</formula>
    </cfRule>
    <cfRule type="cellIs" dxfId="88" priority="89" operator="between">
      <formula>31</formula>
      <formula>99</formula>
    </cfRule>
    <cfRule type="cellIs" dxfId="87" priority="90" operator="lessThanOrEqual">
      <formula>30</formula>
    </cfRule>
  </conditionalFormatting>
  <conditionalFormatting sqref="N217">
    <cfRule type="cellIs" dxfId="86" priority="85" operator="greaterThanOrEqual">
      <formula>100</formula>
    </cfRule>
    <cfRule type="cellIs" dxfId="85" priority="86" operator="between">
      <formula>31</formula>
      <formula>99</formula>
    </cfRule>
    <cfRule type="cellIs" dxfId="84" priority="87" operator="lessThanOrEqual">
      <formula>30</formula>
    </cfRule>
  </conditionalFormatting>
  <conditionalFormatting sqref="O217">
    <cfRule type="cellIs" dxfId="83" priority="82" operator="greaterThanOrEqual">
      <formula>100</formula>
    </cfRule>
    <cfRule type="cellIs" dxfId="82" priority="83" operator="between">
      <formula>31</formula>
      <formula>99</formula>
    </cfRule>
    <cfRule type="cellIs" dxfId="81" priority="84" operator="lessThanOrEqual">
      <formula>30</formula>
    </cfRule>
  </conditionalFormatting>
  <conditionalFormatting sqref="P217">
    <cfRule type="cellIs" dxfId="80" priority="79" operator="greaterThanOrEqual">
      <formula>100</formula>
    </cfRule>
    <cfRule type="cellIs" dxfId="79" priority="80" operator="between">
      <formula>31</formula>
      <formula>99</formula>
    </cfRule>
    <cfRule type="cellIs" dxfId="78" priority="81" operator="lessThanOrEqual">
      <formula>30</formula>
    </cfRule>
  </conditionalFormatting>
  <conditionalFormatting sqref="Q217">
    <cfRule type="cellIs" dxfId="77" priority="76" operator="greaterThanOrEqual">
      <formula>100</formula>
    </cfRule>
    <cfRule type="cellIs" dxfId="76" priority="77" operator="between">
      <formula>31</formula>
      <formula>99</formula>
    </cfRule>
    <cfRule type="cellIs" dxfId="75" priority="78" operator="lessThanOrEqual">
      <formula>30</formula>
    </cfRule>
  </conditionalFormatting>
  <conditionalFormatting sqref="R217">
    <cfRule type="cellIs" dxfId="74" priority="73" operator="greaterThanOrEqual">
      <formula>100</formula>
    </cfRule>
    <cfRule type="cellIs" dxfId="73" priority="74" operator="between">
      <formula>31</formula>
      <formula>99</formula>
    </cfRule>
    <cfRule type="cellIs" dxfId="72" priority="75" operator="lessThanOrEqual">
      <formula>30</formula>
    </cfRule>
  </conditionalFormatting>
  <conditionalFormatting sqref="S217">
    <cfRule type="cellIs" dxfId="71" priority="70" operator="greaterThanOrEqual">
      <formula>100</formula>
    </cfRule>
    <cfRule type="cellIs" dxfId="70" priority="71" operator="between">
      <formula>31</formula>
      <formula>99</formula>
    </cfRule>
    <cfRule type="cellIs" dxfId="69" priority="72" operator="lessThanOrEqual">
      <formula>30</formula>
    </cfRule>
  </conditionalFormatting>
  <conditionalFormatting sqref="T217">
    <cfRule type="cellIs" dxfId="68" priority="67" operator="greaterThanOrEqual">
      <formula>100</formula>
    </cfRule>
    <cfRule type="cellIs" dxfId="67" priority="68" operator="between">
      <formula>31</formula>
      <formula>99</formula>
    </cfRule>
    <cfRule type="cellIs" dxfId="66" priority="69" operator="lessThanOrEqual">
      <formula>30</formula>
    </cfRule>
  </conditionalFormatting>
  <conditionalFormatting sqref="U217">
    <cfRule type="cellIs" dxfId="65" priority="64" operator="greaterThanOrEqual">
      <formula>100</formula>
    </cfRule>
    <cfRule type="cellIs" dxfId="64" priority="65" operator="between">
      <formula>31</formula>
      <formula>99</formula>
    </cfRule>
    <cfRule type="cellIs" dxfId="63" priority="66" operator="lessThanOrEqual">
      <formula>30</formula>
    </cfRule>
  </conditionalFormatting>
  <conditionalFormatting sqref="D217">
    <cfRule type="cellIs" dxfId="62" priority="61" operator="greaterThanOrEqual">
      <formula>100</formula>
    </cfRule>
    <cfRule type="cellIs" dxfId="61" priority="62" operator="between">
      <formula>31</formula>
      <formula>99</formula>
    </cfRule>
    <cfRule type="cellIs" dxfId="60" priority="63" operator="lessThanOrEqual">
      <formula>30</formula>
    </cfRule>
  </conditionalFormatting>
  <conditionalFormatting sqref="C4:C27">
    <cfRule type="cellIs" dxfId="59" priority="58" operator="greaterThanOrEqual">
      <formula>100</formula>
    </cfRule>
    <cfRule type="cellIs" dxfId="58" priority="59" operator="between">
      <formula>31</formula>
      <formula>99</formula>
    </cfRule>
    <cfRule type="cellIs" dxfId="57" priority="60" operator="lessThanOrEqual">
      <formula>30</formula>
    </cfRule>
  </conditionalFormatting>
  <conditionalFormatting sqref="C28:C204">
    <cfRule type="cellIs" dxfId="56" priority="55" operator="greaterThanOrEqual">
      <formula>100</formula>
    </cfRule>
    <cfRule type="cellIs" dxfId="55" priority="56" operator="between">
      <formula>31</formula>
      <formula>99</formula>
    </cfRule>
    <cfRule type="cellIs" dxfId="54" priority="57" operator="lessThanOrEqual">
      <formula>30</formula>
    </cfRule>
  </conditionalFormatting>
  <conditionalFormatting sqref="C205">
    <cfRule type="cellIs" dxfId="53" priority="52" operator="greaterThanOrEqual">
      <formula>100</formula>
    </cfRule>
    <cfRule type="cellIs" dxfId="52" priority="53" operator="between">
      <formula>31</formula>
      <formula>99</formula>
    </cfRule>
    <cfRule type="cellIs" dxfId="51" priority="54" operator="lessThanOrEqual">
      <formula>30</formula>
    </cfRule>
  </conditionalFormatting>
  <conditionalFormatting sqref="C206">
    <cfRule type="cellIs" dxfId="50" priority="49" operator="greaterThanOrEqual">
      <formula>100</formula>
    </cfRule>
    <cfRule type="cellIs" dxfId="49" priority="50" operator="between">
      <formula>31</formula>
      <formula>99</formula>
    </cfRule>
    <cfRule type="cellIs" dxfId="48" priority="51" operator="lessThanOrEqual">
      <formula>30</formula>
    </cfRule>
  </conditionalFormatting>
  <conditionalFormatting sqref="C207:C210">
    <cfRule type="cellIs" dxfId="47" priority="46" operator="greaterThanOrEqual">
      <formula>100</formula>
    </cfRule>
    <cfRule type="cellIs" dxfId="46" priority="47" operator="between">
      <formula>31</formula>
      <formula>99</formula>
    </cfRule>
    <cfRule type="cellIs" dxfId="45" priority="48" operator="lessThanOrEqual">
      <formula>30</formula>
    </cfRule>
  </conditionalFormatting>
  <conditionalFormatting sqref="C211">
    <cfRule type="cellIs" dxfId="44" priority="43" operator="greaterThanOrEqual">
      <formula>100</formula>
    </cfRule>
    <cfRule type="cellIs" dxfId="43" priority="44" operator="between">
      <formula>31</formula>
      <formula>99</formula>
    </cfRule>
    <cfRule type="cellIs" dxfId="42" priority="45" operator="lessThanOrEqual">
      <formula>30</formula>
    </cfRule>
  </conditionalFormatting>
  <conditionalFormatting sqref="C212">
    <cfRule type="cellIs" dxfId="41" priority="40" operator="greaterThanOrEqual">
      <formula>100</formula>
    </cfRule>
    <cfRule type="cellIs" dxfId="40" priority="41" operator="between">
      <formula>31</formula>
      <formula>99</formula>
    </cfRule>
    <cfRule type="cellIs" dxfId="39" priority="42" operator="lessThanOrEqual">
      <formula>30</formula>
    </cfRule>
  </conditionalFormatting>
  <conditionalFormatting sqref="C213">
    <cfRule type="cellIs" dxfId="38" priority="37" operator="greaterThanOrEqual">
      <formula>100</formula>
    </cfRule>
    <cfRule type="cellIs" dxfId="37" priority="38" operator="between">
      <formula>31</formula>
      <formula>99</formula>
    </cfRule>
    <cfRule type="cellIs" dxfId="36" priority="39" operator="lessThanOrEqual">
      <formula>30</formula>
    </cfRule>
  </conditionalFormatting>
  <conditionalFormatting sqref="C214:C216">
    <cfRule type="cellIs" dxfId="35" priority="34" operator="greaterThanOrEqual">
      <formula>100</formula>
    </cfRule>
    <cfRule type="cellIs" dxfId="34" priority="35" operator="between">
      <formula>31</formula>
      <formula>99</formula>
    </cfRule>
    <cfRule type="cellIs" dxfId="33" priority="36" operator="lessThanOrEqual">
      <formula>30</formula>
    </cfRule>
  </conditionalFormatting>
  <conditionalFormatting sqref="C217">
    <cfRule type="cellIs" dxfId="32" priority="31" operator="greaterThanOrEqual">
      <formula>100</formula>
    </cfRule>
    <cfRule type="cellIs" dxfId="31" priority="32" operator="between">
      <formula>31</formula>
      <formula>99</formula>
    </cfRule>
    <cfRule type="cellIs" dxfId="30" priority="33" operator="lessThanOrEqual">
      <formula>30</formula>
    </cfRule>
  </conditionalFormatting>
  <conditionalFormatting sqref="B4:B27">
    <cfRule type="cellIs" dxfId="29" priority="28" operator="greaterThanOrEqual">
      <formula>100</formula>
    </cfRule>
    <cfRule type="cellIs" dxfId="28" priority="29" operator="between">
      <formula>31</formula>
      <formula>99</formula>
    </cfRule>
    <cfRule type="cellIs" dxfId="27" priority="30" operator="lessThanOrEqual">
      <formula>30</formula>
    </cfRule>
  </conditionalFormatting>
  <conditionalFormatting sqref="B28:B204">
    <cfRule type="cellIs" dxfId="26" priority="25" operator="greaterThanOrEqual">
      <formula>100</formula>
    </cfRule>
    <cfRule type="cellIs" dxfId="25" priority="26" operator="between">
      <formula>31</formula>
      <formula>99</formula>
    </cfRule>
    <cfRule type="cellIs" dxfId="24" priority="27" operator="lessThanOrEqual">
      <formula>30</formula>
    </cfRule>
  </conditionalFormatting>
  <conditionalFormatting sqref="B205">
    <cfRule type="cellIs" dxfId="23" priority="22" operator="greaterThanOrEqual">
      <formula>100</formula>
    </cfRule>
    <cfRule type="cellIs" dxfId="22" priority="23" operator="between">
      <formula>31</formula>
      <formula>99</formula>
    </cfRule>
    <cfRule type="cellIs" dxfId="21" priority="24" operator="lessThanOrEqual">
      <formula>30</formula>
    </cfRule>
  </conditionalFormatting>
  <conditionalFormatting sqref="B206">
    <cfRule type="cellIs" dxfId="20" priority="19" operator="greaterThanOrEqual">
      <formula>100</formula>
    </cfRule>
    <cfRule type="cellIs" dxfId="19" priority="20" operator="between">
      <formula>31</formula>
      <formula>99</formula>
    </cfRule>
    <cfRule type="cellIs" dxfId="18" priority="21" operator="lessThanOrEqual">
      <formula>30</formula>
    </cfRule>
  </conditionalFormatting>
  <conditionalFormatting sqref="B207:B210">
    <cfRule type="cellIs" dxfId="17" priority="16" operator="greaterThanOrEqual">
      <formula>100</formula>
    </cfRule>
    <cfRule type="cellIs" dxfId="16" priority="17" operator="between">
      <formula>31</formula>
      <formula>99</formula>
    </cfRule>
    <cfRule type="cellIs" dxfId="15" priority="18" operator="lessThanOrEqual">
      <formula>30</formula>
    </cfRule>
  </conditionalFormatting>
  <conditionalFormatting sqref="B211">
    <cfRule type="cellIs" dxfId="14" priority="13" operator="greaterThanOrEqual">
      <formula>100</formula>
    </cfRule>
    <cfRule type="cellIs" dxfId="13" priority="14" operator="between">
      <formula>31</formula>
      <formula>99</formula>
    </cfRule>
    <cfRule type="cellIs" dxfId="12" priority="15" operator="lessThanOrEqual">
      <formula>30</formula>
    </cfRule>
  </conditionalFormatting>
  <conditionalFormatting sqref="B212">
    <cfRule type="cellIs" dxfId="11" priority="10" operator="greaterThanOrEqual">
      <formula>100</formula>
    </cfRule>
    <cfRule type="cellIs" dxfId="10" priority="11" operator="between">
      <formula>31</formula>
      <formula>99</formula>
    </cfRule>
    <cfRule type="cellIs" dxfId="9" priority="12" operator="lessThanOrEqual">
      <formula>30</formula>
    </cfRule>
  </conditionalFormatting>
  <conditionalFormatting sqref="B213">
    <cfRule type="cellIs" dxfId="8" priority="7" operator="greaterThanOrEqual">
      <formula>100</formula>
    </cfRule>
    <cfRule type="cellIs" dxfId="7" priority="8" operator="between">
      <formula>31</formula>
      <formula>99</formula>
    </cfRule>
    <cfRule type="cellIs" dxfId="6" priority="9" operator="lessThanOrEqual">
      <formula>30</formula>
    </cfRule>
  </conditionalFormatting>
  <conditionalFormatting sqref="B214:B216">
    <cfRule type="cellIs" dxfId="5" priority="4" operator="greaterThanOrEqual">
      <formula>100</formula>
    </cfRule>
    <cfRule type="cellIs" dxfId="4" priority="5" operator="between">
      <formula>31</formula>
      <formula>99</formula>
    </cfRule>
    <cfRule type="cellIs" dxfId="3" priority="6" operator="lessThanOrEqual">
      <formula>30</formula>
    </cfRule>
  </conditionalFormatting>
  <conditionalFormatting sqref="B217">
    <cfRule type="cellIs" dxfId="2" priority="1" operator="greaterThanOrEqual">
      <formula>100</formula>
    </cfRule>
    <cfRule type="cellIs" dxfId="1" priority="2" operator="between">
      <formula>31</formula>
      <formula>99</formula>
    </cfRule>
    <cfRule type="cellIs" dxfId="0" priority="3" operator="lessThanOrEqual">
      <formula>30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summary 2023 ranks</vt:lpstr>
      <vt:lpstr>total visits</vt:lpstr>
      <vt:lpstr>total spend</vt:lpstr>
      <vt:lpstr>total nights</vt:lpstr>
      <vt:lpstr>average spend per visit</vt:lpstr>
      <vt:lpstr>average spend per night</vt:lpstr>
      <vt:lpstr>average nights per visit</vt:lpstr>
      <vt:lpstr>sample sizes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Brownlee</dc:creator>
  <cp:lastModifiedBy>Devki Patel</cp:lastModifiedBy>
  <cp:lastPrinted>2016-05-26T13:26:13Z</cp:lastPrinted>
  <dcterms:created xsi:type="dcterms:W3CDTF">2013-06-19T13:55:21Z</dcterms:created>
  <dcterms:modified xsi:type="dcterms:W3CDTF">2024-07-03T11:11:58Z</dcterms:modified>
</cp:coreProperties>
</file>